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06C502E-880E-42C3-9A08-3FD0FF51CD8B}" xr6:coauthVersionLast="47" xr6:coauthVersionMax="47" xr10:uidLastSave="{00000000-0000-0000-0000-000000000000}"/>
  <bookViews>
    <workbookView xWindow="-110" yWindow="-110" windowWidth="19420" windowHeight="10420" xr2:uid="{847E717B-B392-4439-B295-2CEAE60312EE}"/>
  </bookViews>
  <sheets>
    <sheet name="Calculation Sheet_NCB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" l="1"/>
  <c r="H9" i="3"/>
  <c r="I9" i="3" s="1"/>
  <c r="D19" i="3" l="1"/>
  <c r="F18" i="3"/>
  <c r="F24" i="3" s="1"/>
  <c r="E26" i="3" s="1"/>
  <c r="D9" i="3"/>
  <c r="D11" i="3" s="1"/>
  <c r="F10" i="3" l="1"/>
  <c r="E12" i="3" s="1"/>
  <c r="F19" i="3"/>
  <c r="E20" i="3" s="1"/>
  <c r="E29" i="3" l="1"/>
  <c r="F29" i="3" s="1"/>
</calcChain>
</file>

<file path=xl/sharedStrings.xml><?xml version="1.0" encoding="utf-8"?>
<sst xmlns="http://schemas.openxmlformats.org/spreadsheetml/2006/main" count="60" uniqueCount="50">
  <si>
    <t>ljj/0f</t>
  </si>
  <si>
    <t>z]o/ kF"hL</t>
  </si>
  <si>
    <t>;+:yfut kF"hL</t>
  </si>
  <si>
    <t>hu]8f sf]if</t>
  </si>
  <si>
    <t>3f6fk"tL{ sf]if</t>
  </si>
  <si>
    <t>t6:y ;|f]t ;+of]u laGb' ;dfof]hg cÍ</t>
  </si>
  <si>
    <t xml:space="preserve">lgoldt art </t>
  </si>
  <si>
    <t>hDdf kF"hL</t>
  </si>
  <si>
    <t>hDdf-;b:osf] kF"hL / lgoldt artsf] of]ukmn_</t>
  </si>
  <si>
    <t>;+Vof</t>
  </si>
  <si>
    <t>;fwf/0f ;efdf pkl:yt ;b:o</t>
  </si>
  <si>
    <t xml:space="preserve">jiff{/Desf hDdf ;b:o </t>
  </si>
  <si>
    <t>ljz]if ;fwf/0f ;efdf pkl:yt ;b:o</t>
  </si>
  <si>
    <t>jiff{Gtsf hDdf ;b:o</t>
  </si>
  <si>
    <t>lj:tfl/t d~rdf pkl:yt ;b:o</t>
  </si>
  <si>
    <t xml:space="preserve">cf}ift ;b:o ;+Vof </t>
  </si>
  <si>
    <t>aif{df ;b:o a}7sdf pkl:yt s'n ;b:o</t>
  </si>
  <si>
    <t>;b:o s]Gb|Lotf ;"rsfÍsf] u0fgf</t>
  </si>
  <si>
    <t xml:space="preserve"> ==================== ;xsf/L ;+:yf ln=</t>
  </si>
  <si>
    <t xml:space="preserve"> ============ d;fGtsf] </t>
  </si>
  <si>
    <t>/sd</t>
  </si>
  <si>
    <t>;b:osf] s'n k'FhL</t>
  </si>
  <si>
    <t xml:space="preserve">;b:osf] s'n kF"hL </t>
  </si>
  <si>
    <t>!= ;+:Yffklso ;/f]sf/</t>
  </si>
  <si>
    <t xml:space="preserve"> @= ;+rfnsLo ;lqmotfsf] dfg</t>
  </si>
  <si>
    <t>#= ;+/Ifslo ;+aGwg</t>
  </si>
  <si>
    <t>Double Click object for DEOC Policy</t>
  </si>
  <si>
    <t>cf}iftnfO{ ^ n] u'0fg ug]{</t>
  </si>
  <si>
    <t>clglZrt</t>
  </si>
  <si>
    <t>;fwf/0f</t>
  </si>
  <si>
    <t>dWod</t>
  </si>
  <si>
    <t>pQd</t>
  </si>
  <si>
    <t xml:space="preserve">cTo'Qd . </t>
  </si>
  <si>
    <t>s'n art lgIf]k</t>
  </si>
  <si>
    <t>afXo C0f /sd</t>
  </si>
  <si>
    <r>
      <t xml:space="preserve">jif{el/ sDtLdf Psk6s C0f k|fKt ug]{ ;b:osf] ;+Vof </t>
    </r>
    <r>
      <rPr>
        <b/>
        <sz val="14"/>
        <color rgb="FFFF0000"/>
        <rFont val="Preeti"/>
      </rPr>
      <t>-cl3Nnf] jif{fGtsf] hDdf C0f lng] ;b:o / of] cf=j=sf] yk u/]/ hDdf_</t>
    </r>
  </si>
  <si>
    <t>kF"hLut ;+/rgf -;+:yfksLo ;/f]sf/_ ;"rssf] dfg -s_</t>
  </si>
  <si>
    <t>;+rfnsLo ;lqmotf ;"rssf] dfg -v_</t>
  </si>
  <si>
    <t>;+/IfsLo ;DaGwg ;"rssf] dfg -u_</t>
  </si>
  <si>
    <t>cf}ift</t>
  </si>
  <si>
    <r>
      <t>&lt;</t>
    </r>
    <r>
      <rPr>
        <sz val="20"/>
        <color theme="1"/>
        <rFont val="Preeti"/>
      </rPr>
      <t xml:space="preserve"> #)</t>
    </r>
  </si>
  <si>
    <t>#!–$$</t>
  </si>
  <si>
    <t>$%–%(</t>
  </si>
  <si>
    <t>^)–&amp;$</t>
  </si>
  <si>
    <r>
      <t>³</t>
    </r>
    <r>
      <rPr>
        <sz val="20"/>
        <color theme="1"/>
        <rFont val="Preeti"/>
      </rPr>
      <t xml:space="preserve"> &amp;%</t>
    </r>
  </si>
  <si>
    <t>glthf</t>
  </si>
  <si>
    <t xml:space="preserve">o; glthfn] ;+:yfsf] ;b:o s]Gb|Lotfsf] cj:yf b]vfpF5 . </t>
  </si>
  <si>
    <t>;b:osf] c+zwg</t>
  </si>
  <si>
    <t>o:tf] ;]ndf dfq} n]Vg'xf]nf</t>
  </si>
  <si>
    <r>
      <t xml:space="preserve">t6:y ;|f]t ;+of]u laGb' ;dfof]hg cÍ  eGgfn] ;b:osf] k'FhL hDdf artsf] #%Ü a/fa/ gk'u]sf] eP gk'u]hlt </t>
    </r>
    <r>
      <rPr>
        <b/>
        <u/>
        <sz val="14"/>
        <color rgb="FFFF0000"/>
        <rFont val="Preeti"/>
      </rPr>
      <t>cÍ</t>
    </r>
    <r>
      <rPr>
        <b/>
        <sz val="14"/>
        <color rgb="FFFF0000"/>
        <rFont val="Preeti"/>
      </rPr>
      <t xml:space="preserve"> ;Demg'kb{5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</si>
</sst>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reeti"/>
    </font>
    <font>
      <b/>
      <sz val="16"/>
      <color theme="1"/>
      <name val="Preeti"/>
    </font>
    <font>
      <b/>
      <sz val="14"/>
      <color theme="1"/>
      <name val="Preeti"/>
    </font>
    <font>
      <sz val="14"/>
      <color theme="1"/>
      <name val="Preeti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8"/>
      <color theme="1"/>
      <name val="Preeti"/>
    </font>
    <font>
      <b/>
      <sz val="16"/>
      <color theme="1"/>
      <name val="Fontasy Himali"/>
      <family val="5"/>
    </font>
    <font>
      <sz val="18"/>
      <color theme="1"/>
      <name val="Preeti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Symbol"/>
      <family val="1"/>
      <charset val="2"/>
    </font>
    <font>
      <sz val="20"/>
      <color theme="1"/>
      <name val="Preeti"/>
    </font>
    <font>
      <sz val="11"/>
      <color theme="1"/>
      <name val="Fontasy Himali"/>
      <family val="5"/>
    </font>
    <font>
      <sz val="11"/>
      <color rgb="FFFF0000"/>
      <name val="Fontasy Himali"/>
      <family val="5"/>
    </font>
    <font>
      <b/>
      <sz val="14"/>
      <color rgb="FFFF0000"/>
      <name val="Preeti"/>
    </font>
    <font>
      <sz val="20"/>
      <color theme="1"/>
      <name val="Kalimati"/>
      <charset val="1"/>
    </font>
    <font>
      <sz val="16"/>
      <color theme="1"/>
      <name val="Fontasy Himali"/>
      <family val="5"/>
    </font>
    <font>
      <b/>
      <sz val="18"/>
      <name val="Preeti"/>
    </font>
    <font>
      <b/>
      <sz val="18"/>
      <name val="Kalimati"/>
      <charset val="1"/>
    </font>
    <font>
      <sz val="22"/>
      <color theme="1"/>
      <name val="Preeti"/>
    </font>
    <font>
      <sz val="22"/>
      <color theme="1"/>
      <name val="Calibri"/>
      <family val="2"/>
      <scheme val="minor"/>
    </font>
    <font>
      <b/>
      <sz val="22"/>
      <color theme="1"/>
      <name val="Preeti"/>
    </font>
    <font>
      <b/>
      <u/>
      <sz val="14"/>
      <color rgb="FFFF0000"/>
      <name val="Preet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5" fillId="2" borderId="4" xfId="0" applyFont="1" applyFill="1" applyBorder="1"/>
    <xf numFmtId="164" fontId="7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4" xfId="0" applyFont="1" applyFill="1" applyBorder="1" applyAlignment="1">
      <alignment vertical="center"/>
    </xf>
    <xf numFmtId="9" fontId="3" fillId="2" borderId="4" xfId="2" applyFont="1" applyFill="1" applyBorder="1" applyAlignment="1">
      <alignment horizontal="center" vertical="center"/>
    </xf>
    <xf numFmtId="0" fontId="10" fillId="2" borderId="0" xfId="0" applyFont="1" applyFill="1" applyAlignment="1"/>
    <xf numFmtId="0" fontId="11" fillId="2" borderId="0" xfId="0" applyFont="1" applyFill="1" applyAlignment="1"/>
    <xf numFmtId="0" fontId="2" fillId="2" borderId="0" xfId="0" applyFont="1" applyFill="1" applyBorder="1" applyAlignment="1">
      <alignment vertical="center"/>
    </xf>
    <xf numFmtId="0" fontId="0" fillId="2" borderId="0" xfId="0" applyFill="1" applyAlignment="1"/>
    <xf numFmtId="0" fontId="12" fillId="2" borderId="0" xfId="3" applyFill="1" applyAlignment="1"/>
    <xf numFmtId="0" fontId="0" fillId="2" borderId="0" xfId="0" applyFill="1" applyAlignment="1">
      <alignment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/>
    </xf>
    <xf numFmtId="0" fontId="15" fillId="0" borderId="4" xfId="0" applyFont="1" applyBorder="1" applyAlignment="1">
      <alignment horizontal="justify" vertical="center"/>
    </xf>
    <xf numFmtId="43" fontId="16" fillId="2" borderId="4" xfId="0" applyNumberFormat="1" applyFont="1" applyFill="1" applyBorder="1" applyAlignment="1">
      <alignment vertical="center"/>
    </xf>
    <xf numFmtId="43" fontId="17" fillId="2" borderId="4" xfId="0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43" fontId="6" fillId="6" borderId="4" xfId="1" applyFont="1" applyFill="1" applyBorder="1" applyAlignment="1">
      <alignment horizontal="center" vertical="center"/>
    </xf>
    <xf numFmtId="164" fontId="7" fillId="6" borderId="4" xfId="1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6" borderId="4" xfId="1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wrapText="1"/>
    </xf>
    <xf numFmtId="0" fontId="10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vertical="center"/>
    </xf>
    <xf numFmtId="10" fontId="20" fillId="7" borderId="4" xfId="2" applyNumberFormat="1" applyFont="1" applyFill="1" applyBorder="1" applyAlignment="1">
      <alignment horizontal="center" vertical="center"/>
    </xf>
    <xf numFmtId="0" fontId="23" fillId="2" borderId="0" xfId="0" applyFont="1" applyFill="1" applyAlignment="1"/>
    <xf numFmtId="0" fontId="24" fillId="2" borderId="0" xfId="0" applyFont="1" applyFill="1" applyAlignment="1"/>
    <xf numFmtId="0" fontId="25" fillId="2" borderId="0" xfId="0" applyFont="1" applyFill="1" applyBorder="1" applyAlignment="1">
      <alignment vertical="center"/>
    </xf>
    <xf numFmtId="0" fontId="18" fillId="2" borderId="4" xfId="0" applyFont="1" applyFill="1" applyBorder="1" applyAlignment="1">
      <alignment wrapText="1"/>
    </xf>
    <xf numFmtId="10" fontId="9" fillId="3" borderId="4" xfId="2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0" fontId="9" fillId="3" borderId="4" xfId="2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1847850</xdr:colOff>
          <xdr:row>3</xdr:row>
          <xdr:rowOff>0</xdr:rowOff>
        </xdr:from>
        <xdr:to>
          <xdr:col>6</xdr:col>
          <xdr:colOff>1212850</xdr:colOff>
          <xdr:row>5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1219200</xdr:colOff>
      <xdr:row>3</xdr:row>
      <xdr:rowOff>292100</xdr:rowOff>
    </xdr:from>
    <xdr:to>
      <xdr:col>8</xdr:col>
      <xdr:colOff>7471</xdr:colOff>
      <xdr:row>3</xdr:row>
      <xdr:rowOff>537882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0906" y="1203512"/>
          <a:ext cx="1014506" cy="2457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5CF4-0100-4197-96D0-E12041CB68E3}">
  <dimension ref="A1:I34"/>
  <sheetViews>
    <sheetView tabSelected="1" topLeftCell="A22" zoomScale="85" zoomScaleNormal="85" workbookViewId="0">
      <selection activeCell="G27" sqref="G27"/>
    </sheetView>
  </sheetViews>
  <sheetFormatPr defaultRowHeight="14.5" x14ac:dyDescent="0.35"/>
  <cols>
    <col min="1" max="1" width="6.26953125" style="1" customWidth="1"/>
    <col min="2" max="2" width="15.08984375" style="1" customWidth="1"/>
    <col min="3" max="3" width="23.1796875" style="1" customWidth="1"/>
    <col min="4" max="4" width="18.90625" style="1" customWidth="1"/>
    <col min="5" max="5" width="22" style="1" bestFit="1" customWidth="1"/>
    <col min="6" max="6" width="26.453125" style="1" customWidth="1"/>
    <col min="7" max="7" width="23.26953125" style="1" customWidth="1"/>
    <col min="8" max="8" width="14.26953125" style="1" bestFit="1" customWidth="1"/>
    <col min="9" max="9" width="16.36328125" style="1" customWidth="1"/>
    <col min="10" max="16384" width="8.7265625" style="1"/>
  </cols>
  <sheetData>
    <row r="1" spans="1:9" ht="46.5" x14ac:dyDescent="0.65">
      <c r="B1" s="32" t="s">
        <v>48</v>
      </c>
      <c r="C1" s="14"/>
      <c r="D1" s="36" t="s">
        <v>18</v>
      </c>
      <c r="E1" s="37"/>
      <c r="F1" s="14"/>
    </row>
    <row r="2" spans="1:9" ht="23.5" customHeight="1" x14ac:dyDescent="0.5">
      <c r="B2" s="13"/>
      <c r="C2" s="13"/>
      <c r="D2" s="36" t="s">
        <v>19</v>
      </c>
      <c r="E2" s="36"/>
      <c r="F2" s="13"/>
    </row>
    <row r="3" spans="1:9" ht="27" x14ac:dyDescent="0.35">
      <c r="A3" s="56"/>
      <c r="B3" s="15"/>
      <c r="C3" s="15"/>
      <c r="D3" s="38" t="s">
        <v>17</v>
      </c>
      <c r="E3" s="38"/>
      <c r="F3" s="15"/>
      <c r="G3" s="16"/>
    </row>
    <row r="4" spans="1:9" ht="49" customHeight="1" x14ac:dyDescent="0.35">
      <c r="A4" s="56"/>
      <c r="B4" s="59" t="s">
        <v>23</v>
      </c>
      <c r="C4" s="60"/>
      <c r="D4" s="60"/>
      <c r="E4" s="60"/>
      <c r="F4" s="61"/>
      <c r="G4" s="17"/>
      <c r="H4" s="18"/>
      <c r="I4" s="19" t="s">
        <v>26</v>
      </c>
    </row>
    <row r="5" spans="1:9" ht="19.5" x14ac:dyDescent="0.35">
      <c r="A5" s="56"/>
      <c r="B5" s="41" t="s">
        <v>0</v>
      </c>
      <c r="C5" s="41"/>
      <c r="D5" s="2" t="s">
        <v>20</v>
      </c>
      <c r="E5" s="2" t="s">
        <v>0</v>
      </c>
      <c r="F5" s="2" t="s">
        <v>20</v>
      </c>
      <c r="G5" s="16"/>
    </row>
    <row r="6" spans="1:9" ht="18.5" x14ac:dyDescent="0.35">
      <c r="A6" s="56"/>
      <c r="B6" s="11" t="s">
        <v>47</v>
      </c>
      <c r="C6" s="11" t="s">
        <v>1</v>
      </c>
      <c r="D6" s="26">
        <v>100000</v>
      </c>
      <c r="E6" s="3" t="s">
        <v>21</v>
      </c>
      <c r="F6" s="28">
        <v>575000</v>
      </c>
      <c r="G6" s="16"/>
    </row>
    <row r="7" spans="1:9" ht="18.5" x14ac:dyDescent="0.35">
      <c r="A7" s="56"/>
      <c r="B7" s="57" t="s">
        <v>2</v>
      </c>
      <c r="C7" s="4" t="s">
        <v>3</v>
      </c>
      <c r="D7" s="26">
        <v>5000</v>
      </c>
      <c r="E7" s="4" t="s">
        <v>33</v>
      </c>
      <c r="F7" s="29">
        <v>1650000</v>
      </c>
    </row>
    <row r="8" spans="1:9" ht="18.5" x14ac:dyDescent="0.35">
      <c r="A8" s="56"/>
      <c r="B8" s="57"/>
      <c r="C8" s="4" t="s">
        <v>4</v>
      </c>
      <c r="D8" s="26">
        <v>8000</v>
      </c>
      <c r="E8" s="4" t="s">
        <v>34</v>
      </c>
      <c r="F8" s="29">
        <v>400000</v>
      </c>
      <c r="G8" s="16"/>
    </row>
    <row r="9" spans="1:9" ht="105" x14ac:dyDescent="0.35">
      <c r="A9" s="56"/>
      <c r="B9" s="58" t="s">
        <v>22</v>
      </c>
      <c r="C9" s="58"/>
      <c r="D9" s="5">
        <f>SUM(D6:D8)</f>
        <v>113000</v>
      </c>
      <c r="E9" s="6" t="s">
        <v>5</v>
      </c>
      <c r="F9" s="5">
        <f>IF((F7*35%)-F6&lt;0,0,IF((F7*35%)-F6&gt;0,(F7*35%)-F6))</f>
        <v>2500</v>
      </c>
      <c r="G9" s="39" t="s">
        <v>49</v>
      </c>
      <c r="H9" s="23">
        <f>F7*35%</f>
        <v>577500</v>
      </c>
      <c r="I9" s="22">
        <f>H9-F6</f>
        <v>2500</v>
      </c>
    </row>
    <row r="10" spans="1:9" ht="18.5" x14ac:dyDescent="0.35">
      <c r="A10" s="56"/>
      <c r="B10" s="58" t="s">
        <v>6</v>
      </c>
      <c r="C10" s="58"/>
      <c r="D10" s="27">
        <v>500000</v>
      </c>
      <c r="E10" s="58" t="s">
        <v>7</v>
      </c>
      <c r="F10" s="62">
        <f>SUM(F6:F9)</f>
        <v>2627500</v>
      </c>
      <c r="G10" s="16"/>
    </row>
    <row r="11" spans="1:9" ht="37" customHeight="1" x14ac:dyDescent="0.35">
      <c r="A11" s="56"/>
      <c r="B11" s="46" t="s">
        <v>8</v>
      </c>
      <c r="C11" s="46"/>
      <c r="D11" s="5">
        <f>D9+D10</f>
        <v>613000</v>
      </c>
      <c r="E11" s="58"/>
      <c r="F11" s="62"/>
      <c r="G11" s="16"/>
    </row>
    <row r="12" spans="1:9" ht="48" customHeight="1" x14ac:dyDescent="0.35">
      <c r="A12" s="56"/>
      <c r="B12" s="44" t="s">
        <v>36</v>
      </c>
      <c r="C12" s="44"/>
      <c r="D12" s="44"/>
      <c r="E12" s="40">
        <f>(D11/F10)</f>
        <v>0.23330161750713607</v>
      </c>
      <c r="F12" s="40"/>
      <c r="G12" s="16"/>
    </row>
    <row r="13" spans="1:9" ht="17.5" customHeight="1" x14ac:dyDescent="0.35">
      <c r="A13" s="56"/>
      <c r="B13" s="50"/>
      <c r="C13" s="51"/>
      <c r="D13" s="51"/>
      <c r="E13" s="51"/>
      <c r="F13" s="52"/>
      <c r="G13" s="16"/>
    </row>
    <row r="14" spans="1:9" ht="23.5" customHeight="1" x14ac:dyDescent="0.4">
      <c r="A14" s="56"/>
      <c r="B14" s="49" t="s">
        <v>24</v>
      </c>
      <c r="C14" s="49"/>
      <c r="D14" s="49"/>
      <c r="E14" s="49"/>
      <c r="F14" s="49"/>
      <c r="G14" s="16"/>
    </row>
    <row r="15" spans="1:9" ht="19.5" x14ac:dyDescent="0.35">
      <c r="A15" s="56"/>
      <c r="B15" s="41" t="s">
        <v>0</v>
      </c>
      <c r="C15" s="41"/>
      <c r="D15" s="2" t="s">
        <v>9</v>
      </c>
      <c r="E15" s="2" t="s">
        <v>0</v>
      </c>
      <c r="F15" s="2" t="s">
        <v>9</v>
      </c>
      <c r="G15" s="16"/>
    </row>
    <row r="16" spans="1:9" ht="18.5" x14ac:dyDescent="0.35">
      <c r="A16" s="56"/>
      <c r="B16" s="42" t="s">
        <v>10</v>
      </c>
      <c r="C16" s="42"/>
      <c r="D16" s="30">
        <v>221</v>
      </c>
      <c r="E16" s="4" t="s">
        <v>11</v>
      </c>
      <c r="F16" s="31">
        <v>230</v>
      </c>
      <c r="G16" s="16"/>
    </row>
    <row r="17" spans="1:7" ht="18.5" x14ac:dyDescent="0.35">
      <c r="A17" s="56"/>
      <c r="B17" s="42" t="s">
        <v>12</v>
      </c>
      <c r="C17" s="42"/>
      <c r="D17" s="30">
        <v>0</v>
      </c>
      <c r="E17" s="4" t="s">
        <v>13</v>
      </c>
      <c r="F17" s="31">
        <v>358</v>
      </c>
      <c r="G17" s="16"/>
    </row>
    <row r="18" spans="1:7" ht="18.5" x14ac:dyDescent="0.35">
      <c r="A18" s="56"/>
      <c r="B18" s="42" t="s">
        <v>14</v>
      </c>
      <c r="C18" s="42"/>
      <c r="D18" s="30">
        <v>101</v>
      </c>
      <c r="E18" s="4" t="s">
        <v>15</v>
      </c>
      <c r="F18" s="7">
        <f>(F16+F17)/2</f>
        <v>294</v>
      </c>
      <c r="G18" s="16"/>
    </row>
    <row r="19" spans="1:7" ht="35" x14ac:dyDescent="0.35">
      <c r="A19" s="56"/>
      <c r="B19" s="43" t="s">
        <v>16</v>
      </c>
      <c r="C19" s="43"/>
      <c r="D19" s="8">
        <f>SUM(D16:D18)</f>
        <v>322</v>
      </c>
      <c r="E19" s="6" t="s">
        <v>27</v>
      </c>
      <c r="F19" s="9">
        <f>F18*6</f>
        <v>1764</v>
      </c>
      <c r="G19" s="16"/>
    </row>
    <row r="20" spans="1:7" ht="31.5" customHeight="1" x14ac:dyDescent="0.75">
      <c r="A20" s="56"/>
      <c r="B20" s="44" t="s">
        <v>37</v>
      </c>
      <c r="C20" s="44"/>
      <c r="D20" s="44"/>
      <c r="E20" s="45">
        <f>D19/F19</f>
        <v>0.18253968253968253</v>
      </c>
      <c r="F20" s="45"/>
      <c r="G20" s="16"/>
    </row>
    <row r="21" spans="1:7" ht="17.5" customHeight="1" x14ac:dyDescent="0.35">
      <c r="A21" s="56"/>
      <c r="B21" s="50"/>
      <c r="C21" s="51"/>
      <c r="D21" s="51"/>
      <c r="E21" s="51"/>
      <c r="F21" s="52"/>
      <c r="G21" s="16"/>
    </row>
    <row r="22" spans="1:7" ht="22" x14ac:dyDescent="0.4">
      <c r="A22" s="56"/>
      <c r="B22" s="49" t="s">
        <v>25</v>
      </c>
      <c r="C22" s="49"/>
      <c r="D22" s="49"/>
      <c r="E22" s="49"/>
      <c r="F22" s="49"/>
      <c r="G22" s="16"/>
    </row>
    <row r="23" spans="1:7" ht="19.5" x14ac:dyDescent="0.35">
      <c r="A23" s="56"/>
      <c r="B23" s="41" t="s">
        <v>0</v>
      </c>
      <c r="C23" s="41"/>
      <c r="D23" s="2" t="s">
        <v>9</v>
      </c>
      <c r="E23" s="12" t="s">
        <v>0</v>
      </c>
      <c r="F23" s="2" t="s">
        <v>9</v>
      </c>
      <c r="G23" s="16"/>
    </row>
    <row r="24" spans="1:7" x14ac:dyDescent="0.35">
      <c r="A24" s="56"/>
      <c r="B24" s="46" t="s">
        <v>35</v>
      </c>
      <c r="C24" s="46"/>
      <c r="D24" s="47">
        <v>156</v>
      </c>
      <c r="E24" s="43" t="s">
        <v>15</v>
      </c>
      <c r="F24" s="48">
        <f>F18</f>
        <v>294</v>
      </c>
      <c r="G24" s="16"/>
    </row>
    <row r="25" spans="1:7" ht="54" customHeight="1" x14ac:dyDescent="0.35">
      <c r="A25" s="56"/>
      <c r="B25" s="46"/>
      <c r="C25" s="46"/>
      <c r="D25" s="47"/>
      <c r="E25" s="43"/>
      <c r="F25" s="48"/>
      <c r="G25" s="16"/>
    </row>
    <row r="26" spans="1:7" x14ac:dyDescent="0.35">
      <c r="A26" s="56"/>
      <c r="B26" s="44" t="s">
        <v>38</v>
      </c>
      <c r="C26" s="44"/>
      <c r="D26" s="44"/>
      <c r="E26" s="40">
        <f>D24/F24</f>
        <v>0.53061224489795922</v>
      </c>
      <c r="F26" s="40"/>
      <c r="G26" s="16"/>
    </row>
    <row r="27" spans="1:7" x14ac:dyDescent="0.35">
      <c r="A27" s="56"/>
      <c r="B27" s="44"/>
      <c r="C27" s="44"/>
      <c r="D27" s="44"/>
      <c r="E27" s="40"/>
      <c r="F27" s="40"/>
      <c r="G27" s="16"/>
    </row>
    <row r="28" spans="1:7" ht="17.5" x14ac:dyDescent="0.35">
      <c r="A28" s="56"/>
      <c r="B28" s="10"/>
      <c r="C28" s="53"/>
      <c r="D28" s="53"/>
      <c r="E28" s="53"/>
      <c r="F28" s="53"/>
    </row>
    <row r="29" spans="1:7" ht="39.5" x14ac:dyDescent="0.35">
      <c r="C29" s="33" t="s">
        <v>45</v>
      </c>
      <c r="D29" s="34" t="s">
        <v>39</v>
      </c>
      <c r="E29" s="35">
        <f>AVERAGE(E26,E20,E12)</f>
        <v>0.31548451498159263</v>
      </c>
      <c r="F29" s="63" t="str">
        <f>IF(AND(E29&lt;=30%),"अनिश्चित",IF(AND(E29&gt;=31%,E29&lt;=44%),"साधारण",IF(AND(E29&gt;=45%,E29&lt;=59%),"मध्यम ",IF(AND(E29&gt;=60%,E29&lt;=74%),"उत्तम ","अत्युत्तम "))))</f>
        <v>साधारण</v>
      </c>
    </row>
    <row r="30" spans="1:7" ht="37" customHeight="1" x14ac:dyDescent="0.35">
      <c r="D30" s="24" t="s">
        <v>40</v>
      </c>
      <c r="E30" s="25" t="s">
        <v>28</v>
      </c>
      <c r="F30" s="54" t="s">
        <v>46</v>
      </c>
    </row>
    <row r="31" spans="1:7" ht="27.5" customHeight="1" x14ac:dyDescent="0.35">
      <c r="D31" s="21" t="s">
        <v>41</v>
      </c>
      <c r="E31" s="21" t="s">
        <v>29</v>
      </c>
      <c r="F31" s="55"/>
    </row>
    <row r="32" spans="1:7" ht="27.5" customHeight="1" x14ac:dyDescent="0.35">
      <c r="D32" s="21" t="s">
        <v>42</v>
      </c>
      <c r="E32" s="21" t="s">
        <v>30</v>
      </c>
      <c r="F32" s="55"/>
    </row>
    <row r="33" spans="4:6" ht="27.5" customHeight="1" x14ac:dyDescent="0.35">
      <c r="D33" s="21" t="s">
        <v>43</v>
      </c>
      <c r="E33" s="21" t="s">
        <v>31</v>
      </c>
      <c r="F33" s="55"/>
    </row>
    <row r="34" spans="4:6" ht="27.5" customHeight="1" x14ac:dyDescent="0.35">
      <c r="D34" s="20" t="s">
        <v>44</v>
      </c>
      <c r="E34" s="21" t="s">
        <v>32</v>
      </c>
      <c r="F34" s="55"/>
    </row>
  </sheetData>
  <protectedRanges>
    <protectedRange sqref="D6:D8 F6:F8" name="Range1"/>
  </protectedRanges>
  <mergeCells count="31">
    <mergeCell ref="C28:F28"/>
    <mergeCell ref="F30:F34"/>
    <mergeCell ref="A3:A28"/>
    <mergeCell ref="B5:C5"/>
    <mergeCell ref="B7:B8"/>
    <mergeCell ref="B9:C9"/>
    <mergeCell ref="B26:D27"/>
    <mergeCell ref="B4:F4"/>
    <mergeCell ref="B13:F13"/>
    <mergeCell ref="B14:F14"/>
    <mergeCell ref="B10:C10"/>
    <mergeCell ref="E10:E11"/>
    <mergeCell ref="F10:F11"/>
    <mergeCell ref="B11:C11"/>
    <mergeCell ref="B12:D12"/>
    <mergeCell ref="E12:F12"/>
    <mergeCell ref="E26:F27"/>
    <mergeCell ref="B15:C15"/>
    <mergeCell ref="B16:C16"/>
    <mergeCell ref="B17:C17"/>
    <mergeCell ref="B18:C18"/>
    <mergeCell ref="B19:C19"/>
    <mergeCell ref="B20:D20"/>
    <mergeCell ref="E20:F20"/>
    <mergeCell ref="B23:C23"/>
    <mergeCell ref="B24:C25"/>
    <mergeCell ref="D24:D25"/>
    <mergeCell ref="E24:E25"/>
    <mergeCell ref="F24:F25"/>
    <mergeCell ref="B22:F22"/>
    <mergeCell ref="B21:F21"/>
  </mergeCells>
  <pageMargins left="0.7" right="0.7" top="0.75" bottom="0.75" header="0.3" footer="0.3"/>
  <pageSetup orientation="portrait" r:id="rId1"/>
  <ignoredErrors>
    <ignoredError sqref="E26 E12 E20" evalError="1"/>
  </ignoredErrors>
  <drawing r:id="rId2"/>
  <legacyDrawing r:id="rId3"/>
  <oleObjects>
    <mc:AlternateContent xmlns:mc="http://schemas.openxmlformats.org/markup-compatibility/2006">
      <mc:Choice Requires="x14">
        <oleObject progId="Document" dvAspect="DVASPECT_ICON" shapeId="3074" r:id="rId4">
          <objectPr defaultSize="0" autoPict="0" r:id="rId5">
            <anchor moveWithCells="1">
              <from>
                <xdr:col>5</xdr:col>
                <xdr:colOff>1847850</xdr:colOff>
                <xdr:row>3</xdr:row>
                <xdr:rowOff>0</xdr:rowOff>
              </from>
              <to>
                <xdr:col>6</xdr:col>
                <xdr:colOff>1212850</xdr:colOff>
                <xdr:row>5</xdr:row>
                <xdr:rowOff>38100</xdr:rowOff>
              </to>
            </anchor>
          </objectPr>
        </oleObject>
      </mc:Choice>
      <mc:Fallback>
        <oleObject progId="Document" dvAspect="DVASPECT_ICON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Sheet_NCBL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2022-07-29T04:04:04Z</dcterms:created>
  <dcterms:modified xsi:type="dcterms:W3CDTF">2022-07-29T07:11:44Z</dcterms:modified>
</cp:coreProperties>
</file>