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F46F302-73E9-434A-941F-F7207BC8CB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an Aging" sheetId="33" r:id="rId1"/>
    <sheet name="Income Statement" sheetId="21" r:id="rId2"/>
    <sheet name="Balance Sheet" sheetId="35" r:id="rId3"/>
    <sheet name="PEARLS" sheetId="4" r:id="rId4"/>
    <sheet name="Put your Trial Balance Here" sheetId="3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35" l="1"/>
  <c r="B32" i="35" s="1"/>
  <c r="G23" i="4" s="1"/>
  <c r="O2" i="33"/>
  <c r="G35" i="4"/>
  <c r="F35" i="4"/>
  <c r="G33" i="4"/>
  <c r="F33" i="4"/>
  <c r="G31" i="4"/>
  <c r="F31" i="4"/>
  <c r="G29" i="4"/>
  <c r="F29" i="4"/>
  <c r="G27" i="4"/>
  <c r="F27" i="4"/>
  <c r="G25" i="4"/>
  <c r="F25" i="4"/>
  <c r="F23" i="4"/>
  <c r="F21" i="4"/>
  <c r="G19" i="4"/>
  <c r="G17" i="4"/>
  <c r="G15" i="4"/>
  <c r="G13" i="4"/>
  <c r="F19" i="4"/>
  <c r="F17" i="4"/>
  <c r="F15" i="4"/>
  <c r="F13" i="4"/>
  <c r="G11" i="4"/>
  <c r="G9" i="4"/>
  <c r="F9" i="4"/>
  <c r="G7" i="4"/>
  <c r="F7" i="4"/>
  <c r="H7" i="4" s="1"/>
  <c r="G5" i="4"/>
  <c r="F5" i="4"/>
  <c r="D43" i="35"/>
  <c r="C42" i="35"/>
  <c r="C41" i="35"/>
  <c r="C40" i="35"/>
  <c r="C39" i="35"/>
  <c r="B43" i="35"/>
  <c r="B16" i="21"/>
  <c r="B10" i="21"/>
  <c r="B17" i="21" s="1"/>
  <c r="E35" i="35"/>
  <c r="E9" i="35"/>
  <c r="E8" i="35"/>
  <c r="E5" i="35"/>
  <c r="C32" i="35"/>
  <c r="H5" i="4" l="1"/>
  <c r="G21" i="4"/>
  <c r="H23" i="4"/>
  <c r="B44" i="35"/>
  <c r="F11" i="4"/>
  <c r="H11" i="4" s="1"/>
  <c r="H35" i="4"/>
  <c r="H33" i="4"/>
  <c r="H25" i="4"/>
  <c r="H31" i="4"/>
  <c r="H29" i="4"/>
  <c r="H27" i="4"/>
  <c r="H21" i="4"/>
  <c r="H19" i="4"/>
  <c r="H17" i="4"/>
  <c r="H15" i="4"/>
  <c r="H13" i="4"/>
  <c r="H9" i="4"/>
  <c r="C43" i="35"/>
  <c r="E25" i="35"/>
  <c r="B18" i="35"/>
  <c r="E18" i="35" s="1"/>
  <c r="C18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O2" authorId="0" shapeId="0" xr:uid="{7CBA276B-A296-435E-BAEC-F0E5270E3608}">
      <text>
        <r>
          <rPr>
            <b/>
            <sz val="9"/>
            <color indexed="81"/>
            <rFont val="Tahoma"/>
            <charset val="1"/>
          </rPr>
          <t>NCBL:</t>
        </r>
        <r>
          <rPr>
            <sz val="9"/>
            <color indexed="81"/>
            <rFont val="Tahoma"/>
            <charset val="1"/>
          </rPr>
          <t xml:space="preserve">
Gross Loan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8" authorId="0" shapeId="0" xr:uid="{99C488F3-CF6D-4D38-B200-64844333D24E}">
      <text>
        <r>
          <rPr>
            <b/>
            <sz val="9"/>
            <color indexed="81"/>
            <rFont val="Tahoma"/>
            <family val="2"/>
          </rPr>
          <t>NCBL:
Income from Business activities such as departmental store, hospital, school</t>
        </r>
      </text>
    </comment>
    <comment ref="B14" authorId="0" shapeId="0" xr:uid="{7031E3E3-3421-443D-BDEA-5BA22527BF83}">
      <text>
        <r>
          <rPr>
            <b/>
            <sz val="9"/>
            <color indexed="81"/>
            <rFont val="Tahoma"/>
            <family val="2"/>
          </rPr>
          <t>NCBL:</t>
        </r>
        <r>
          <rPr>
            <sz val="9"/>
            <color indexed="81"/>
            <rFont val="Tahoma"/>
            <family val="2"/>
          </rPr>
          <t xml:space="preserve">
Total Expenses-total interest expenses-total loan loss provision expenses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42" authorId="0" shapeId="0" xr:uid="{E23B793B-6CF6-4D13-AA92-48DD6D6E47B3}">
      <text>
        <r>
          <rPr>
            <b/>
            <sz val="9"/>
            <color indexed="81"/>
            <rFont val="Tahoma"/>
            <family val="2"/>
          </rPr>
          <t>NCBL: 
First fill 100%, then 35%, then 1% and then 1% for good loan</t>
        </r>
      </text>
    </comment>
  </commentList>
</comments>
</file>

<file path=xl/sharedStrings.xml><?xml version="1.0" encoding="utf-8"?>
<sst xmlns="http://schemas.openxmlformats.org/spreadsheetml/2006/main" count="178" uniqueCount="153">
  <si>
    <t>/sd</t>
  </si>
  <si>
    <t>l:y/ ;DklQ</t>
  </si>
  <si>
    <t>cGo cfDbfgL</t>
  </si>
  <si>
    <t>PROTECTION</t>
  </si>
  <si>
    <t>P1</t>
  </si>
  <si>
    <t>P2</t>
  </si>
  <si>
    <t>EFFECTIVE FINANCIAL STRUCTURE</t>
  </si>
  <si>
    <t>E1</t>
  </si>
  <si>
    <t>Net Loans/Total Assets</t>
  </si>
  <si>
    <t>70-80%</t>
  </si>
  <si>
    <t>s"n ;DkQLsf] cg'kftdf z'4 C0f</t>
  </si>
  <si>
    <t>E5</t>
  </si>
  <si>
    <t>Savings Deposits / Total Assets</t>
  </si>
  <si>
    <t>s"n ;DkQLsf] cg'kftdf jrt</t>
  </si>
  <si>
    <t>E6</t>
  </si>
  <si>
    <t>External Credit / Total Assets</t>
  </si>
  <si>
    <t>s"n ;DklQsf] cg'kftdf jfX\o C0f</t>
  </si>
  <si>
    <t>E7</t>
  </si>
  <si>
    <t>Member Share Capital / Total Assets</t>
  </si>
  <si>
    <t>s"n ;DklQsf] cg'kftdf z]o/</t>
  </si>
  <si>
    <t>E9</t>
  </si>
  <si>
    <t>Net Institutional Capital/ Total Assets</t>
  </si>
  <si>
    <t>s"n ;DkQLsf] cg'kftdf z'4 ;+:yfut k"FhL</t>
  </si>
  <si>
    <t>ASSET QUALITY</t>
  </si>
  <si>
    <t>A1</t>
  </si>
  <si>
    <t>Total Loan Delinquency / Gross Loan Portfolio</t>
  </si>
  <si>
    <t>s"n C0fsf] cg'kftdf efvf gf3]sf] C0f</t>
  </si>
  <si>
    <t>A2</t>
  </si>
  <si>
    <t>Non-Earning Assets / Total Assets</t>
  </si>
  <si>
    <t>s"n ;DklQsf] cg'kftdf gsdfpg] ;DklQsf] k|ltzt</t>
  </si>
  <si>
    <t>RATES OF RETURN &amp; COSTS</t>
  </si>
  <si>
    <t>R7</t>
  </si>
  <si>
    <t>Share Dividend in Average Shares</t>
  </si>
  <si>
    <t>cf}ift z]o/df z]o/ nfef+z</t>
  </si>
  <si>
    <t>R9</t>
  </si>
  <si>
    <t>Total Operating Expenses / Avg. Total Assets</t>
  </si>
  <si>
    <t>cf}ift s"n ;DklQsf] cg'kftdf ;~rfng vr{</t>
  </si>
  <si>
    <t>LIQUIDITY</t>
  </si>
  <si>
    <t>L1</t>
  </si>
  <si>
    <t>hDdf jrtsf] cg'kftdf t/ntf</t>
  </si>
  <si>
    <t>L3</t>
  </si>
  <si>
    <t>hDdf ;DklQsf] cg'kftdf gsdfpg] t/n ;DklQ</t>
  </si>
  <si>
    <t>S10</t>
  </si>
  <si>
    <t>Growth in Membership</t>
  </si>
  <si>
    <t>jflif{s ;b:otf j[l4 b/</t>
  </si>
  <si>
    <t>S11</t>
  </si>
  <si>
    <t>Growth in Total Assets</t>
  </si>
  <si>
    <t>cfwf/ c+s</t>
  </si>
  <si>
    <t>P2x</t>
  </si>
  <si>
    <t xml:space="preserve">Allowance for Loan Losses / Delinquency &gt;12 months </t>
  </si>
  <si>
    <t xml:space="preserve">Net Allowance for Good  Loan  </t>
  </si>
  <si>
    <t>Net Allowance for Loan Losses / Delinquency 1-12 months</t>
  </si>
  <si>
    <t>czn C0fsf] nflu cltl/Qm Joj:yf</t>
  </si>
  <si>
    <t>sfod /x]sf] c+s</t>
  </si>
  <si>
    <t>hDdf ;DklQdf jflif{s j[l4 b/</t>
  </si>
  <si>
    <t>Liquidity in Total Saving  Ratio</t>
  </si>
  <si>
    <t>Total</t>
  </si>
  <si>
    <t>Loan No.</t>
  </si>
  <si>
    <t>Name of Borrower</t>
  </si>
  <si>
    <t>Types of loan</t>
  </si>
  <si>
    <t>Issued date</t>
  </si>
  <si>
    <t>Maturity date</t>
  </si>
  <si>
    <t>Mode of payment</t>
  </si>
  <si>
    <t>Issued amount</t>
  </si>
  <si>
    <t>1-30 days deliquent</t>
  </si>
  <si>
    <t>1-12 months deliquent</t>
  </si>
  <si>
    <t>cfDbfgL</t>
  </si>
  <si>
    <t>hDdf cfDbfgL</t>
  </si>
  <si>
    <t>vr{</t>
  </si>
  <si>
    <t>hDdf vr{</t>
  </si>
  <si>
    <t>gfkmf÷gf]S;fg</t>
  </si>
  <si>
    <t>p</t>
  </si>
  <si>
    <t>Quarterly</t>
  </si>
  <si>
    <t>Last Paid Date</t>
  </si>
  <si>
    <t>Loan Approved Date</t>
  </si>
  <si>
    <t>k'FhL tyf bfloTj</t>
  </si>
  <si>
    <t xml:space="preserve">z]o/  k'FhL </t>
  </si>
  <si>
    <t>art tyf lgIf]k bfloTj</t>
  </si>
  <si>
    <t xml:space="preserve">afXo C0f tyf ;fk6L </t>
  </si>
  <si>
    <t xml:space="preserve">k'FhLut cg'bfg </t>
  </si>
  <si>
    <t>rfn" bfloTj tyf Joj:yf</t>
  </si>
  <si>
    <t>shf{ gf]S;fgL Joj:yf</t>
  </si>
  <si>
    <t xml:space="preserve">cGo lb3{sflng bfloTj </t>
  </si>
  <si>
    <t>cfos/ bfloTj</t>
  </si>
  <si>
    <t>:yug s/ bfloTj</t>
  </si>
  <si>
    <t xml:space="preserve"> </t>
  </si>
  <si>
    <t xml:space="preserve">hDdf </t>
  </si>
  <si>
    <t xml:space="preserve">;DklQ </t>
  </si>
  <si>
    <t xml:space="preserve">gub df}Hbft </t>
  </si>
  <si>
    <t>shf{ tyf ;fk6 nufgL</t>
  </si>
  <si>
    <t xml:space="preserve">rfn' ;DklQ </t>
  </si>
  <si>
    <t>u}/ a}ls+u ;DktL</t>
  </si>
  <si>
    <t>cGo lb3{sflng ;DklQ</t>
  </si>
  <si>
    <t>:yug s/ ;DklQ</t>
  </si>
  <si>
    <t xml:space="preserve">hu]8f sf]if / 3f6f k'lt{ sf]if </t>
  </si>
  <si>
    <t xml:space="preserve">cGo sf]ifx? </t>
  </si>
  <si>
    <t>cl3Nnf] dlxgf</t>
  </si>
  <si>
    <t>o; dlxgf</t>
  </si>
  <si>
    <t xml:space="preserve">  ======================= ;xsf/L ;+:yf ln= </t>
  </si>
  <si>
    <t xml:space="preserve"> @))) ============== d;fGtsf] jf;nft</t>
  </si>
  <si>
    <t>a}+s df}Hbft -rNtL_</t>
  </si>
  <si>
    <t>a}+s df}Hbft -P]lR5s_</t>
  </si>
  <si>
    <t xml:space="preserve">;xsf/L a}+ssf] z]o/ nufgL </t>
  </si>
  <si>
    <t>Jofj;flos nufgL -u}/ ljQLo nufgL_</t>
  </si>
  <si>
    <t>cl3Nnf] cfiff9 d;fGt</t>
  </si>
  <si>
    <t>cf}ift c+s</t>
  </si>
  <si>
    <t>hDdf ;b:o ;+Vof</t>
  </si>
  <si>
    <t>7]ufgfM =====================</t>
  </si>
  <si>
    <t>afF8kmfF8of]Uo nfef+z /sd</t>
  </si>
  <si>
    <t>cGo yk hfgsf/Lx?</t>
  </si>
  <si>
    <t>shf{sf] Jofh cfDbfgL</t>
  </si>
  <si>
    <t>a}+s Jofh cfDbfgL</t>
  </si>
  <si>
    <t>Jofj;flos cfDbfgL</t>
  </si>
  <si>
    <t>artdf Jofh vr{</t>
  </si>
  <si>
    <t>shf{ hf]lvd sf]if vr{</t>
  </si>
  <si>
    <t>;~rfng vr{ s'n</t>
  </si>
  <si>
    <t xml:space="preserve"> ======== ;xsf/L ;+:yf ln</t>
  </si>
  <si>
    <t>7]ufgfM=========</t>
  </si>
  <si>
    <t xml:space="preserve"> ============ b]lv ========== ;Ddsf]</t>
  </si>
  <si>
    <t>cfo ljj/0f</t>
  </si>
  <si>
    <t xml:space="preserve">                                                   </t>
  </si>
  <si>
    <r>
      <rPr>
        <sz val="16"/>
        <rFont val="Calibri"/>
        <family val="2"/>
        <scheme val="minor"/>
      </rPr>
      <t>PEARLS Indicators</t>
    </r>
    <r>
      <rPr>
        <sz val="11"/>
        <rFont val="Calibri"/>
        <family val="2"/>
        <scheme val="minor"/>
      </rPr>
      <t xml:space="preserve"> </t>
    </r>
    <r>
      <rPr>
        <sz val="18"/>
        <rFont val="Preeti"/>
      </rPr>
      <t>-;'rsx?_</t>
    </r>
  </si>
  <si>
    <r>
      <rPr>
        <b/>
        <sz val="9"/>
        <rFont val="Fontasy Himali"/>
        <family val="5"/>
      </rPr>
      <t>12</t>
    </r>
    <r>
      <rPr>
        <b/>
        <sz val="11"/>
        <rFont val="Fontasy Himali"/>
        <family val="5"/>
      </rPr>
      <t xml:space="preserve"> </t>
    </r>
    <r>
      <rPr>
        <b/>
        <sz val="11"/>
        <rFont val="Preeti"/>
      </rPr>
      <t>dlxgf eGbf a9L efvf gf3]sf] C0fsf] nflu Joj:yf</t>
    </r>
  </si>
  <si>
    <r>
      <rPr>
        <b/>
        <sz val="9"/>
        <rFont val="Fontasy Himali"/>
        <family val="5"/>
      </rPr>
      <t xml:space="preserve">1 </t>
    </r>
    <r>
      <rPr>
        <b/>
        <sz val="11"/>
        <rFont val="Preeti"/>
      </rPr>
      <t>dlxgf b]lv</t>
    </r>
    <r>
      <rPr>
        <b/>
        <sz val="9"/>
        <rFont val="Fontasy Himali"/>
        <family val="5"/>
      </rPr>
      <t xml:space="preserve"> 12 </t>
    </r>
    <r>
      <rPr>
        <b/>
        <sz val="11"/>
        <rFont val="Preeti"/>
      </rPr>
      <t>;Dd</t>
    </r>
    <r>
      <rPr>
        <b/>
        <sz val="11"/>
        <rFont val="Fontasy Himali"/>
        <family val="5"/>
      </rPr>
      <t xml:space="preserve"> </t>
    </r>
    <r>
      <rPr>
        <b/>
        <sz val="11"/>
        <rFont val="Preeti"/>
      </rPr>
      <t>efvf gf3]sf] C0fsf] nflu Joj:yf</t>
    </r>
  </si>
  <si>
    <r>
      <rPr>
        <b/>
        <sz val="16"/>
        <rFont val="Calibri"/>
        <family val="2"/>
        <scheme val="minor"/>
      </rPr>
      <t>&lt;</t>
    </r>
    <r>
      <rPr>
        <b/>
        <sz val="12"/>
        <rFont val="Fontasy Himali"/>
        <family val="5"/>
      </rPr>
      <t>5%</t>
    </r>
  </si>
  <si>
    <t xml:space="preserve"> ======= dlxgfsf]</t>
  </si>
  <si>
    <t>kN;{ k|ltj]bg</t>
  </si>
  <si>
    <t>glthf o; dlxgfsf]</t>
  </si>
  <si>
    <t>glthf ut dlxgfsf]</t>
  </si>
  <si>
    <t>C0f hf]lvd sf]if u0fgfM</t>
  </si>
  <si>
    <t>c;n C0f /sd</t>
  </si>
  <si>
    <t>! b]lv #) lbg efvf gf3]sf] C0f /sd</t>
  </si>
  <si>
    <t>#! b]lv #^% lbg efvf gf3]sf] C0f /sd</t>
  </si>
  <si>
    <t>#^% lbgeGbf al9 efvf gf3]sf] C0f /sd</t>
  </si>
  <si>
    <t>12 months more deliquent</t>
  </si>
  <si>
    <t>s'n C0f /sd</t>
  </si>
  <si>
    <t>C0fsf] jlu{s/0f</t>
  </si>
  <si>
    <t>/sd ?=</t>
  </si>
  <si>
    <t xml:space="preserve">cfjZos kg]{ C0f hf]lvd sf]if </t>
  </si>
  <si>
    <t>;+:yf;Fu ePsf] C0f hf]lvd sf]if /sd</t>
  </si>
  <si>
    <t>v'b C0f /sd</t>
  </si>
  <si>
    <t>Non-Earning Liquid Assets / Total Assets</t>
  </si>
  <si>
    <t>Sign of Growth</t>
  </si>
  <si>
    <r>
      <t xml:space="preserve"> </t>
    </r>
    <r>
      <rPr>
        <b/>
        <sz val="14"/>
        <rFont val="Preeti"/>
      </rPr>
      <t>clwstd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rFont val="Fontasy Himali"/>
        <family val="5"/>
      </rPr>
      <t>5%</t>
    </r>
  </si>
  <si>
    <t>10-20%</t>
  </si>
  <si>
    <r>
      <rPr>
        <b/>
        <sz val="16"/>
        <rFont val="Preeti"/>
      </rPr>
      <t>Go'gtd</t>
    </r>
    <r>
      <rPr>
        <b/>
        <sz val="12"/>
        <rFont val="Preeti"/>
      </rPr>
      <t xml:space="preserve"> </t>
    </r>
    <r>
      <rPr>
        <b/>
        <sz val="12"/>
        <rFont val="Fontasy Himali"/>
        <family val="5"/>
      </rPr>
      <t>10%</t>
    </r>
  </si>
  <si>
    <t>ahf/b/ eGbf a9L</t>
  </si>
  <si>
    <r>
      <rPr>
        <b/>
        <sz val="14"/>
        <rFont val="Preeti"/>
      </rPr>
      <t>s'n ;DklQ</t>
    </r>
    <r>
      <rPr>
        <b/>
        <sz val="12"/>
        <rFont val="Calibri"/>
        <family val="2"/>
        <scheme val="minor"/>
      </rPr>
      <t xml:space="preserve"> &lt;=</t>
    </r>
    <r>
      <rPr>
        <b/>
        <sz val="12"/>
        <rFont val="Fontasy Himali"/>
        <family val="5"/>
      </rPr>
      <t>5%</t>
    </r>
    <r>
      <rPr>
        <b/>
        <sz val="12"/>
        <rFont val="Calibri"/>
        <family val="2"/>
        <scheme val="minor"/>
      </rPr>
      <t xml:space="preserve"> </t>
    </r>
  </si>
  <si>
    <r>
      <rPr>
        <b/>
        <sz val="12"/>
        <rFont val="Preeti"/>
      </rPr>
      <t>Go'gtd</t>
    </r>
    <r>
      <rPr>
        <b/>
        <sz val="12"/>
        <rFont val="Fontasy Himali"/>
        <family val="5"/>
      </rPr>
      <t xml:space="preserve"> 15%</t>
    </r>
  </si>
  <si>
    <r>
      <rPr>
        <b/>
        <sz val="12"/>
        <rFont val="Preeti"/>
      </rPr>
      <t xml:space="preserve"> s'n ;DklQ </t>
    </r>
    <r>
      <rPr>
        <b/>
        <sz val="12"/>
        <rFont val="Fontasy Himali"/>
        <family val="5"/>
      </rPr>
      <t>&lt;1%</t>
    </r>
  </si>
  <si>
    <t>d'b|fl:kmtL b/ / !)Ü</t>
  </si>
  <si>
    <r>
      <t xml:space="preserve">:t/ </t>
    </r>
    <r>
      <rPr>
        <b/>
        <i/>
        <sz val="12"/>
        <rFont val="Arial"/>
        <family val="2"/>
      </rPr>
      <t>(Standard)</t>
    </r>
  </si>
  <si>
    <t>Current (good)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</si>
</sst>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Preeti"/>
    </font>
    <font>
      <sz val="10"/>
      <name val="Arial"/>
      <family val="2"/>
    </font>
    <font>
      <sz val="12"/>
      <name val="Preeti"/>
    </font>
    <font>
      <b/>
      <sz val="14"/>
      <color theme="1"/>
      <name val="Preeti"/>
    </font>
    <font>
      <b/>
      <sz val="11"/>
      <color theme="1"/>
      <name val="Preeti"/>
    </font>
    <font>
      <b/>
      <u/>
      <sz val="18"/>
      <name val="Preeti"/>
    </font>
    <font>
      <sz val="11"/>
      <name val="Fontasy Himali"/>
      <family val="5"/>
    </font>
    <font>
      <b/>
      <sz val="14"/>
      <name val="Preeti"/>
    </font>
    <font>
      <b/>
      <sz val="12"/>
      <name val="Arial"/>
      <family val="2"/>
    </font>
    <font>
      <b/>
      <sz val="11"/>
      <name val="Fontasy Himali"/>
      <family val="5"/>
    </font>
    <font>
      <b/>
      <u/>
      <sz val="14"/>
      <name val="Preeti"/>
    </font>
    <font>
      <b/>
      <sz val="18"/>
      <name val="Preeti"/>
    </font>
    <font>
      <sz val="14"/>
      <color theme="1"/>
      <name val="Preeti"/>
    </font>
    <font>
      <i/>
      <sz val="16"/>
      <name val="Preeti"/>
    </font>
    <font>
      <i/>
      <sz val="14"/>
      <name val="Preeti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0"/>
      <name val="Rial"/>
    </font>
    <font>
      <b/>
      <sz val="10"/>
      <name val="Calibri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FONTASY_HIMALI_TT"/>
      <family val="5"/>
    </font>
    <font>
      <b/>
      <sz val="10"/>
      <name val="FONTASY_HIMALI_TT"/>
      <family val="5"/>
    </font>
    <font>
      <b/>
      <sz val="9"/>
      <name val="Fontasy Himali"/>
      <family val="5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6"/>
      <color theme="1"/>
      <name val="Preeti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5"/>
      <name val="Preeti"/>
    </font>
    <font>
      <sz val="12"/>
      <name val="Nepali"/>
      <family val="5"/>
    </font>
    <font>
      <sz val="12"/>
      <color theme="1"/>
      <name val="Fontasy Himali"/>
      <family val="5"/>
    </font>
    <font>
      <b/>
      <sz val="12"/>
      <name val="Nepali"/>
      <family val="5"/>
    </font>
    <font>
      <b/>
      <sz val="14"/>
      <color theme="1"/>
      <name val="Calibri"/>
      <family val="2"/>
      <scheme val="minor"/>
    </font>
    <font>
      <b/>
      <u/>
      <sz val="14"/>
      <name val="Nepali"/>
      <family val="5"/>
    </font>
    <font>
      <sz val="16"/>
      <color theme="1"/>
      <name val="Times New Roman"/>
      <family val="1"/>
    </font>
    <font>
      <sz val="14"/>
      <name val="Nepali"/>
      <family val="5"/>
    </font>
    <font>
      <sz val="12"/>
      <name val="Fontasy Himali"/>
      <family val="5"/>
    </font>
    <font>
      <b/>
      <sz val="12"/>
      <name val="Fontasy Himali"/>
      <family val="5"/>
    </font>
    <font>
      <b/>
      <sz val="20"/>
      <color theme="1"/>
      <name val="Preeti"/>
    </font>
    <font>
      <sz val="11"/>
      <color theme="1"/>
      <name val="Fontasy Himali"/>
      <family val="5"/>
    </font>
    <font>
      <sz val="14"/>
      <name val="Fontasy Himali"/>
      <family val="5"/>
    </font>
    <font>
      <sz val="16"/>
      <name val="Preeti"/>
    </font>
    <font>
      <sz val="18"/>
      <name val="Preet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Preeti"/>
    </font>
    <font>
      <b/>
      <sz val="12"/>
      <name val="Preeti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Fontasy Himali"/>
      <family val="5"/>
    </font>
    <font>
      <b/>
      <sz val="11"/>
      <name val="Preeti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20"/>
      <name val="Preeti"/>
    </font>
    <font>
      <b/>
      <sz val="9"/>
      <name val="Arial"/>
      <family val="2"/>
    </font>
    <font>
      <sz val="20"/>
      <color theme="1"/>
      <name val="Times New Roman"/>
      <family val="1"/>
    </font>
    <font>
      <b/>
      <sz val="12"/>
      <name val="Calibri"/>
      <family val="2"/>
    </font>
    <font>
      <b/>
      <i/>
      <sz val="16"/>
      <name val="Preeti"/>
    </font>
    <font>
      <b/>
      <i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1"/>
      <name val="Preeti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</cellStyleXfs>
  <cellXfs count="158">
    <xf numFmtId="0" fontId="0" fillId="0" borderId="0" xfId="0"/>
    <xf numFmtId="0" fontId="0" fillId="0" borderId="1" xfId="0" applyBorder="1"/>
    <xf numFmtId="0" fontId="27" fillId="0" borderId="0" xfId="0" applyFont="1"/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28" fillId="0" borderId="1" xfId="0" applyFont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0" fontId="0" fillId="0" borderId="9" xfId="0" applyBorder="1" applyAlignment="1">
      <alignment wrapText="1"/>
    </xf>
    <xf numFmtId="0" fontId="19" fillId="2" borderId="1" xfId="0" applyFont="1" applyFill="1" applyBorder="1"/>
    <xf numFmtId="0" fontId="0" fillId="0" borderId="9" xfId="0" applyBorder="1"/>
    <xf numFmtId="14" fontId="0" fillId="0" borderId="9" xfId="0" applyNumberFormat="1" applyBorder="1"/>
    <xf numFmtId="0" fontId="30" fillId="0" borderId="0" xfId="0" applyFont="1"/>
    <xf numFmtId="0" fontId="31" fillId="0" borderId="0" xfId="3" applyFont="1"/>
    <xf numFmtId="164" fontId="31" fillId="0" borderId="0" xfId="1" applyNumberFormat="1" applyFont="1"/>
    <xf numFmtId="0" fontId="2" fillId="0" borderId="1" xfId="3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3" fillId="0" borderId="3" xfId="3" applyFont="1" applyBorder="1"/>
    <xf numFmtId="43" fontId="30" fillId="0" borderId="0" xfId="0" applyNumberFormat="1" applyFont="1"/>
    <xf numFmtId="164" fontId="30" fillId="0" borderId="0" xfId="0" applyNumberFormat="1" applyFont="1"/>
    <xf numFmtId="0" fontId="23" fillId="0" borderId="0" xfId="0" applyFont="1"/>
    <xf numFmtId="164" fontId="23" fillId="0" borderId="0" xfId="1" applyNumberFormat="1" applyFont="1"/>
    <xf numFmtId="0" fontId="14" fillId="0" borderId="0" xfId="0" applyFont="1"/>
    <xf numFmtId="43" fontId="23" fillId="0" borderId="0" xfId="1" applyFont="1"/>
    <xf numFmtId="0" fontId="33" fillId="0" borderId="3" xfId="3" quotePrefix="1" applyFont="1" applyBorder="1"/>
    <xf numFmtId="0" fontId="7" fillId="0" borderId="1" xfId="3" applyFont="1" applyBorder="1" applyAlignment="1">
      <alignment horizontal="center"/>
    </xf>
    <xf numFmtId="164" fontId="36" fillId="0" borderId="1" xfId="1" applyNumberFormat="1" applyFont="1" applyBorder="1" applyAlignment="1">
      <alignment horizontal="center"/>
    </xf>
    <xf numFmtId="164" fontId="23" fillId="0" borderId="0" xfId="0" applyNumberFormat="1" applyFont="1"/>
    <xf numFmtId="164" fontId="37" fillId="0" borderId="0" xfId="1" applyNumberFormat="1" applyFont="1"/>
    <xf numFmtId="43" fontId="39" fillId="0" borderId="0" xfId="1" applyFont="1" applyAlignment="1">
      <alignment horizontal="center" vertical="center"/>
    </xf>
    <xf numFmtId="43" fontId="30" fillId="0" borderId="0" xfId="1" applyFont="1"/>
    <xf numFmtId="43" fontId="23" fillId="0" borderId="0" xfId="0" applyNumberFormat="1" applyFont="1"/>
    <xf numFmtId="164" fontId="30" fillId="0" borderId="0" xfId="1" applyNumberFormat="1" applyFont="1"/>
    <xf numFmtId="0" fontId="31" fillId="0" borderId="0" xfId="0" applyFont="1"/>
    <xf numFmtId="164" fontId="42" fillId="0" borderId="1" xfId="1" applyNumberFormat="1" applyFont="1" applyBorder="1" applyAlignment="1">
      <alignment horizontal="center"/>
    </xf>
    <xf numFmtId="164" fontId="31" fillId="0" borderId="1" xfId="1" applyNumberFormat="1" applyFont="1" applyBorder="1"/>
    <xf numFmtId="164" fontId="3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164" fontId="32" fillId="0" borderId="1" xfId="1" applyNumberFormat="1" applyFont="1" applyBorder="1"/>
    <xf numFmtId="0" fontId="30" fillId="0" borderId="1" xfId="0" applyFont="1" applyBorder="1"/>
    <xf numFmtId="164" fontId="30" fillId="0" borderId="1" xfId="0" applyNumberFormat="1" applyFont="1" applyBorder="1"/>
    <xf numFmtId="164" fontId="41" fillId="0" borderId="1" xfId="1" applyNumberFormat="1" applyFont="1" applyBorder="1"/>
    <xf numFmtId="164" fontId="35" fillId="0" borderId="1" xfId="1" applyNumberFormat="1" applyFont="1" applyFill="1" applyBorder="1" applyAlignment="1">
      <alignment horizontal="center"/>
    </xf>
    <xf numFmtId="164" fontId="34" fillId="0" borderId="1" xfId="1" applyNumberFormat="1" applyFont="1" applyBorder="1"/>
    <xf numFmtId="164" fontId="40" fillId="0" borderId="1" xfId="1" applyNumberFormat="1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164" fontId="38" fillId="6" borderId="1" xfId="1" applyNumberFormat="1" applyFont="1" applyFill="1" applyBorder="1" applyAlignment="1">
      <alignment horizontal="center"/>
    </xf>
    <xf numFmtId="164" fontId="32" fillId="6" borderId="1" xfId="1" applyNumberFormat="1" applyFont="1" applyFill="1" applyBorder="1" applyAlignment="1">
      <alignment horizontal="center"/>
    </xf>
    <xf numFmtId="0" fontId="30" fillId="6" borderId="1" xfId="0" applyFont="1" applyFill="1" applyBorder="1"/>
    <xf numFmtId="164" fontId="30" fillId="6" borderId="1" xfId="0" applyNumberFormat="1" applyFont="1" applyFill="1" applyBorder="1"/>
    <xf numFmtId="0" fontId="29" fillId="6" borderId="1" xfId="0" applyFont="1" applyFill="1" applyBorder="1" applyAlignment="1">
      <alignment horizontal="center" vertical="center"/>
    </xf>
    <xf numFmtId="0" fontId="30" fillId="8" borderId="0" xfId="0" applyFont="1" applyFill="1"/>
    <xf numFmtId="0" fontId="14" fillId="0" borderId="1" xfId="0" applyFont="1" applyBorder="1"/>
    <xf numFmtId="0" fontId="45" fillId="0" borderId="1" xfId="0" applyFont="1" applyBorder="1"/>
    <xf numFmtId="164" fontId="11" fillId="0" borderId="4" xfId="1" applyNumberFormat="1" applyFont="1" applyBorder="1" applyAlignment="1">
      <alignment horizontal="center"/>
    </xf>
    <xf numFmtId="164" fontId="44" fillId="0" borderId="4" xfId="0" applyNumberFormat="1" applyFont="1" applyBorder="1"/>
    <xf numFmtId="0" fontId="46" fillId="0" borderId="4" xfId="3" applyFont="1" applyBorder="1"/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52" fillId="2" borderId="0" xfId="0" applyFont="1" applyFill="1"/>
    <xf numFmtId="2" fontId="52" fillId="2" borderId="0" xfId="0" applyNumberFormat="1" applyFont="1" applyFill="1"/>
    <xf numFmtId="0" fontId="54" fillId="2" borderId="0" xfId="0" applyFont="1" applyFill="1" applyBorder="1" applyAlignment="1">
      <alignment vertical="center"/>
    </xf>
    <xf numFmtId="0" fontId="52" fillId="2" borderId="0" xfId="0" applyFont="1" applyFill="1" applyBorder="1"/>
    <xf numFmtId="2" fontId="52" fillId="2" borderId="0" xfId="0" applyNumberFormat="1" applyFont="1" applyFill="1" applyBorder="1"/>
    <xf numFmtId="0" fontId="56" fillId="2" borderId="0" xfId="0" applyFont="1" applyFill="1" applyBorder="1" applyAlignment="1">
      <alignment vertical="center"/>
    </xf>
    <xf numFmtId="0" fontId="60" fillId="2" borderId="0" xfId="0" applyFont="1" applyFill="1" applyAlignment="1"/>
    <xf numFmtId="0" fontId="2" fillId="13" borderId="1" xfId="3" applyFont="1" applyFill="1" applyBorder="1" applyAlignment="1">
      <alignment horizontal="center" vertical="center"/>
    </xf>
    <xf numFmtId="164" fontId="2" fillId="13" borderId="1" xfId="1" applyNumberFormat="1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/>
    </xf>
    <xf numFmtId="164" fontId="62" fillId="7" borderId="1" xfId="0" applyNumberFormat="1" applyFont="1" applyFill="1" applyBorder="1"/>
    <xf numFmtId="0" fontId="14" fillId="0" borderId="4" xfId="0" applyFont="1" applyBorder="1"/>
    <xf numFmtId="0" fontId="45" fillId="0" borderId="4" xfId="0" applyFont="1" applyBorder="1"/>
    <xf numFmtId="0" fontId="5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14" fillId="13" borderId="2" xfId="0" applyFont="1" applyFill="1" applyBorder="1"/>
    <xf numFmtId="0" fontId="45" fillId="13" borderId="2" xfId="0" applyFont="1" applyFill="1" applyBorder="1"/>
    <xf numFmtId="0" fontId="6" fillId="0" borderId="0" xfId="0" applyFont="1" applyProtection="1"/>
    <xf numFmtId="0" fontId="13" fillId="9" borderId="1" xfId="0" applyFont="1" applyFill="1" applyBorder="1" applyAlignment="1" applyProtection="1">
      <alignment horizontal="center" vertical="top" wrapText="1"/>
    </xf>
    <xf numFmtId="0" fontId="0" fillId="0" borderId="0" xfId="0" applyProtection="1"/>
    <xf numFmtId="0" fontId="9" fillId="0" borderId="1" xfId="0" applyFont="1" applyBorder="1" applyAlignment="1" applyProtection="1">
      <alignment horizontal="lef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43" fontId="8" fillId="0" borderId="1" xfId="1" applyNumberFormat="1" applyFont="1" applyBorder="1" applyAlignment="1" applyProtection="1">
      <alignment horizontal="right" vertical="center" wrapText="1"/>
    </xf>
    <xf numFmtId="0" fontId="5" fillId="0" borderId="1" xfId="0" applyFont="1" applyBorder="1" applyProtection="1"/>
    <xf numFmtId="43" fontId="8" fillId="0" borderId="1" xfId="1" applyFont="1" applyBorder="1" applyAlignment="1" applyProtection="1">
      <alignment horizontal="right" vertical="center" wrapText="1"/>
    </xf>
    <xf numFmtId="0" fontId="12" fillId="8" borderId="1" xfId="0" applyFont="1" applyFill="1" applyBorder="1" applyAlignment="1" applyProtection="1">
      <alignment horizontal="left" vertical="center" wrapText="1"/>
    </xf>
    <xf numFmtId="43" fontId="11" fillId="8" borderId="1" xfId="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43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9" fillId="4" borderId="1" xfId="0" applyFont="1" applyFill="1" applyBorder="1" applyAlignment="1" applyProtection="1">
      <alignment horizontal="left" vertical="center" wrapText="1"/>
    </xf>
    <xf numFmtId="43" fontId="11" fillId="4" borderId="1" xfId="1" applyNumberFormat="1" applyFont="1" applyFill="1" applyBorder="1" applyAlignment="1" applyProtection="1">
      <alignment horizontal="right" vertical="center" wrapText="1"/>
    </xf>
    <xf numFmtId="0" fontId="25" fillId="0" borderId="0" xfId="0" applyFont="1" applyAlignment="1" applyProtection="1">
      <alignment horizontal="left" vertical="center" wrapText="1"/>
    </xf>
    <xf numFmtId="164" fontId="25" fillId="0" borderId="0" xfId="0" applyNumberFormat="1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54" fillId="2" borderId="16" xfId="0" applyFont="1" applyFill="1" applyBorder="1" applyAlignment="1">
      <alignment vertical="center"/>
    </xf>
    <xf numFmtId="0" fontId="56" fillId="2" borderId="16" xfId="0" applyFont="1" applyFill="1" applyBorder="1" applyAlignment="1">
      <alignment vertical="center"/>
    </xf>
    <xf numFmtId="0" fontId="51" fillId="2" borderId="16" xfId="0" applyFont="1" applyFill="1" applyBorder="1" applyAlignment="1">
      <alignment vertical="center"/>
    </xf>
    <xf numFmtId="0" fontId="16" fillId="2" borderId="17" xfId="0" applyNumberFormat="1" applyFont="1" applyFill="1" applyBorder="1" applyAlignment="1" applyProtection="1">
      <alignment horizontal="center" vertical="center" wrapText="1"/>
    </xf>
    <xf numFmtId="0" fontId="64" fillId="14" borderId="18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center"/>
    </xf>
    <xf numFmtId="0" fontId="13" fillId="0" borderId="10" xfId="3" applyFont="1" applyBorder="1" applyAlignment="1">
      <alignment horizontal="center"/>
    </xf>
    <xf numFmtId="0" fontId="13" fillId="0" borderId="11" xfId="3" applyFont="1" applyBorder="1" applyAlignment="1">
      <alignment horizontal="center"/>
    </xf>
    <xf numFmtId="0" fontId="13" fillId="0" borderId="12" xfId="3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5" xfId="0" quotePrefix="1" applyFont="1" applyBorder="1" applyAlignment="1">
      <alignment horizontal="center" vertical="center"/>
    </xf>
    <xf numFmtId="0" fontId="60" fillId="2" borderId="0" xfId="0" applyFont="1" applyFill="1" applyAlignment="1">
      <alignment horizontal="center"/>
    </xf>
    <xf numFmtId="0" fontId="60" fillId="2" borderId="5" xfId="0" applyFont="1" applyFill="1" applyBorder="1" applyAlignment="1">
      <alignment horizontal="center"/>
    </xf>
    <xf numFmtId="0" fontId="60" fillId="2" borderId="0" xfId="0" applyFont="1" applyFill="1" applyBorder="1" applyAlignment="1">
      <alignment horizontal="center"/>
    </xf>
    <xf numFmtId="0" fontId="5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/>
    </xf>
    <xf numFmtId="9" fontId="11" fillId="14" borderId="19" xfId="0" applyNumberFormat="1" applyFont="1" applyFill="1" applyBorder="1" applyAlignment="1">
      <alignment horizontal="center" vertical="center"/>
    </xf>
    <xf numFmtId="0" fontId="11" fillId="14" borderId="19" xfId="0" applyFont="1" applyFill="1" applyBorder="1" applyAlignment="1">
      <alignment horizontal="center" vertical="center"/>
    </xf>
    <xf numFmtId="2" fontId="55" fillId="2" borderId="17" xfId="0" applyNumberFormat="1" applyFont="1" applyFill="1" applyBorder="1" applyAlignment="1" applyProtection="1">
      <alignment horizontal="center" vertical="center"/>
      <protection locked="0"/>
    </xf>
    <xf numFmtId="2" fontId="55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>
      <alignment horizontal="center" vertical="center" textRotation="90" wrapText="1"/>
    </xf>
    <xf numFmtId="0" fontId="11" fillId="14" borderId="19" xfId="0" applyFont="1" applyFill="1" applyBorder="1" applyAlignment="1">
      <alignment horizontal="center" vertical="center" wrapText="1"/>
    </xf>
    <xf numFmtId="2" fontId="55" fillId="2" borderId="17" xfId="0" applyNumberFormat="1" applyFont="1" applyFill="1" applyBorder="1" applyAlignment="1">
      <alignment horizontal="center" vertical="center"/>
    </xf>
    <xf numFmtId="0" fontId="57" fillId="14" borderId="19" xfId="0" applyFont="1" applyFill="1" applyBorder="1" applyAlignment="1">
      <alignment horizontal="center" vertical="center" wrapText="1"/>
    </xf>
    <xf numFmtId="9" fontId="42" fillId="14" borderId="19" xfId="0" applyNumberFormat="1" applyFont="1" applyFill="1" applyBorder="1" applyAlignment="1">
      <alignment horizontal="center" vertical="center" wrapText="1"/>
    </xf>
    <xf numFmtId="0" fontId="42" fillId="14" borderId="19" xfId="0" applyFont="1" applyFill="1" applyBorder="1" applyAlignment="1">
      <alignment horizontal="center" vertical="center" wrapText="1"/>
    </xf>
    <xf numFmtId="0" fontId="63" fillId="14" borderId="19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textRotation="90" wrapText="1"/>
    </xf>
    <xf numFmtId="0" fontId="22" fillId="11" borderId="1" xfId="0" applyFont="1" applyFill="1" applyBorder="1" applyAlignment="1">
      <alignment horizontal="center" vertical="center" textRotation="90" wrapText="1"/>
    </xf>
    <xf numFmtId="0" fontId="51" fillId="14" borderId="19" xfId="0" applyFont="1" applyFill="1" applyBorder="1" applyAlignment="1">
      <alignment horizontal="center" vertical="center" wrapText="1"/>
    </xf>
    <xf numFmtId="0" fontId="59" fillId="14" borderId="19" xfId="0" applyFont="1" applyFill="1" applyBorder="1" applyAlignment="1">
      <alignment horizontal="center" vertical="center" wrapText="1"/>
    </xf>
    <xf numFmtId="0" fontId="61" fillId="5" borderId="1" xfId="0" applyFont="1" applyFill="1" applyBorder="1" applyAlignment="1">
      <alignment horizontal="center" vertical="center" textRotation="90" wrapText="1"/>
    </xf>
    <xf numFmtId="0" fontId="22" fillId="12" borderId="3" xfId="0" applyFont="1" applyFill="1" applyBorder="1" applyAlignment="1">
      <alignment horizontal="center" vertical="center" textRotation="90" wrapText="1"/>
    </xf>
    <xf numFmtId="0" fontId="22" fillId="12" borderId="4" xfId="0" applyFont="1" applyFill="1" applyBorder="1" applyAlignment="1">
      <alignment horizontal="center" vertical="center" textRotation="90" wrapText="1"/>
    </xf>
    <xf numFmtId="0" fontId="51" fillId="1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2" applyFont="1" applyFill="1" applyBorder="1" applyAlignment="1" applyProtection="1">
      <alignment horizontal="center" vertical="center" wrapText="1"/>
    </xf>
    <xf numFmtId="0" fontId="17" fillId="0" borderId="16" xfId="0" applyFont="1" applyBorder="1" applyAlignment="1">
      <alignment horizontal="right"/>
    </xf>
    <xf numFmtId="0" fontId="0" fillId="8" borderId="21" xfId="0" applyFill="1" applyBorder="1"/>
    <xf numFmtId="0" fontId="29" fillId="0" borderId="2" xfId="0" applyFont="1" applyBorder="1"/>
    <xf numFmtId="164" fontId="11" fillId="0" borderId="2" xfId="1" applyNumberFormat="1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14" fillId="4" borderId="1" xfId="0" applyFont="1" applyFill="1" applyBorder="1"/>
    <xf numFmtId="164" fontId="31" fillId="4" borderId="1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10" xfId="3" xr:uid="{5F8FA24D-23B6-4D49-ADAA-D915AA5B281F}"/>
  </cellStyles>
  <dxfs count="0"/>
  <tableStyles count="0" defaultTableStyle="TableStyleMedium9" defaultPivotStyle="PivotStyleLight16"/>
  <colors>
    <mruColors>
      <color rgb="FFCC00FF"/>
      <color rgb="FFFF9900"/>
      <color rgb="FFFFCCCC"/>
      <color rgb="FFCCFF99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D677-9428-46C7-B845-4DF5BCC95ED7}">
  <sheetPr>
    <tabColor rgb="FFFFFF00"/>
  </sheetPr>
  <dimension ref="A1:O20"/>
  <sheetViews>
    <sheetView tabSelected="1" topLeftCell="D1" workbookViewId="0">
      <selection activeCell="Q4" sqref="Q4"/>
    </sheetView>
  </sheetViews>
  <sheetFormatPr defaultRowHeight="14.5"/>
  <cols>
    <col min="1" max="1" width="4" bestFit="1" customWidth="1"/>
    <col min="2" max="2" width="5" style="2" bestFit="1" customWidth="1"/>
    <col min="3" max="3" width="22" style="2" customWidth="1"/>
    <col min="4" max="5" width="11.90625" customWidth="1"/>
    <col min="6" max="7" width="11.453125" customWidth="1"/>
    <col min="8" max="8" width="8.54296875" customWidth="1"/>
    <col min="9" max="9" width="10" bestFit="1" customWidth="1"/>
    <col min="10" max="10" width="10" customWidth="1"/>
    <col min="11" max="12" width="10" bestFit="1" customWidth="1"/>
    <col min="13" max="13" width="8.453125" bestFit="1" customWidth="1"/>
    <col min="14" max="14" width="9.7265625" bestFit="1" customWidth="1"/>
    <col min="15" max="15" width="10" bestFit="1" customWidth="1"/>
    <col min="16" max="16" width="11.453125" customWidth="1"/>
    <col min="18" max="18" width="10" bestFit="1" customWidth="1"/>
  </cols>
  <sheetData>
    <row r="1" spans="1:15" s="5" customFormat="1" ht="80.5" thickBot="1">
      <c r="A1" s="6" t="s">
        <v>71</v>
      </c>
      <c r="B1" s="6" t="s">
        <v>57</v>
      </c>
      <c r="C1" s="3" t="s">
        <v>58</v>
      </c>
      <c r="D1" s="3" t="s">
        <v>59</v>
      </c>
      <c r="E1" s="104" t="s">
        <v>74</v>
      </c>
      <c r="F1" s="3" t="s">
        <v>60</v>
      </c>
      <c r="G1" s="3" t="s">
        <v>61</v>
      </c>
      <c r="H1" s="4" t="s">
        <v>62</v>
      </c>
      <c r="I1" s="4" t="s">
        <v>63</v>
      </c>
      <c r="J1" s="4" t="s">
        <v>73</v>
      </c>
      <c r="K1" s="145" t="s">
        <v>152</v>
      </c>
      <c r="L1" s="146" t="s">
        <v>64</v>
      </c>
      <c r="M1" s="146" t="s">
        <v>65</v>
      </c>
      <c r="N1" s="147" t="s">
        <v>134</v>
      </c>
    </row>
    <row r="2" spans="1:15" ht="15" thickBot="1">
      <c r="A2" s="105" t="s">
        <v>56</v>
      </c>
      <c r="B2" s="106"/>
      <c r="C2" s="106"/>
      <c r="D2" s="106"/>
      <c r="E2" s="106"/>
      <c r="F2" s="106"/>
      <c r="G2" s="106"/>
      <c r="H2" s="106"/>
      <c r="I2" s="106"/>
      <c r="J2" s="107"/>
      <c r="K2" s="7">
        <v>0</v>
      </c>
      <c r="L2" s="7">
        <v>0</v>
      </c>
      <c r="M2" s="8">
        <v>0</v>
      </c>
      <c r="N2" s="148">
        <v>0</v>
      </c>
      <c r="O2" s="149">
        <f>K2+L2+M2+N2</f>
        <v>0</v>
      </c>
    </row>
    <row r="3" spans="1:15">
      <c r="A3" s="10">
        <v>1</v>
      </c>
      <c r="B3" s="11"/>
      <c r="C3" s="11"/>
      <c r="D3" s="11"/>
      <c r="E3" s="11"/>
      <c r="F3" s="12"/>
      <c r="G3" s="12"/>
      <c r="H3" s="1" t="s">
        <v>72</v>
      </c>
      <c r="I3" s="9"/>
      <c r="J3" s="9"/>
      <c r="K3" s="9"/>
      <c r="L3" s="9"/>
      <c r="M3" s="9"/>
      <c r="N3" s="9"/>
    </row>
    <row r="4" spans="1:15">
      <c r="A4" s="10">
        <v>2</v>
      </c>
      <c r="B4" s="11"/>
      <c r="C4" s="11"/>
      <c r="D4" s="11"/>
      <c r="E4" s="11"/>
      <c r="F4" s="12"/>
      <c r="G4" s="12"/>
      <c r="H4" s="1" t="s">
        <v>72</v>
      </c>
      <c r="I4" s="9"/>
      <c r="J4" s="9"/>
      <c r="K4" s="9"/>
      <c r="L4" s="9"/>
      <c r="M4" s="9"/>
      <c r="N4" s="9"/>
    </row>
    <row r="5" spans="1:15">
      <c r="A5" s="10">
        <v>3</v>
      </c>
      <c r="B5" s="11"/>
      <c r="C5" s="11"/>
      <c r="D5" s="11"/>
      <c r="E5" s="11"/>
      <c r="F5" s="12"/>
      <c r="G5" s="12"/>
      <c r="H5" s="1" t="s">
        <v>72</v>
      </c>
      <c r="I5" s="9"/>
      <c r="J5" s="9"/>
      <c r="K5" s="9"/>
      <c r="L5" s="9"/>
      <c r="M5" s="9"/>
      <c r="N5" s="9"/>
    </row>
    <row r="6" spans="1:15">
      <c r="A6" s="10">
        <v>4</v>
      </c>
      <c r="B6" s="11"/>
      <c r="C6" s="11"/>
      <c r="D6" s="11"/>
      <c r="E6" s="11"/>
      <c r="F6" s="12"/>
      <c r="G6" s="12"/>
      <c r="H6" s="1" t="s">
        <v>72</v>
      </c>
      <c r="I6" s="9"/>
      <c r="J6" s="9"/>
      <c r="K6" s="9"/>
      <c r="L6" s="9"/>
      <c r="M6" s="9"/>
      <c r="N6" s="9"/>
    </row>
    <row r="7" spans="1:15">
      <c r="A7" s="10">
        <v>5</v>
      </c>
      <c r="B7" s="11"/>
      <c r="C7" s="11"/>
      <c r="D7" s="11"/>
      <c r="E7" s="11"/>
      <c r="F7" s="12"/>
      <c r="G7" s="12"/>
      <c r="H7" s="1" t="s">
        <v>72</v>
      </c>
      <c r="I7" s="9"/>
      <c r="J7" s="9"/>
      <c r="K7" s="9"/>
      <c r="L7" s="9"/>
      <c r="M7" s="9"/>
      <c r="N7" s="9"/>
    </row>
    <row r="8" spans="1:15">
      <c r="A8" s="10">
        <v>6</v>
      </c>
      <c r="B8" s="11"/>
      <c r="C8" s="11"/>
      <c r="D8" s="11"/>
      <c r="E8" s="11"/>
      <c r="F8" s="12"/>
      <c r="G8" s="12"/>
      <c r="H8" s="1" t="s">
        <v>72</v>
      </c>
      <c r="I8" s="9"/>
      <c r="J8" s="9"/>
      <c r="K8" s="9"/>
      <c r="L8" s="9"/>
      <c r="M8" s="9"/>
      <c r="N8" s="9"/>
    </row>
    <row r="9" spans="1:15">
      <c r="A9" s="10">
        <v>7</v>
      </c>
      <c r="B9" s="11"/>
      <c r="C9" s="11"/>
      <c r="D9" s="11"/>
      <c r="E9" s="11"/>
      <c r="F9" s="12"/>
      <c r="G9" s="12"/>
      <c r="H9" s="1" t="s">
        <v>72</v>
      </c>
      <c r="I9" s="9"/>
      <c r="J9" s="9"/>
      <c r="K9" s="9"/>
      <c r="L9" s="9"/>
      <c r="M9" s="9"/>
      <c r="N9" s="9"/>
    </row>
    <row r="10" spans="1:15">
      <c r="A10" s="10">
        <v>8</v>
      </c>
      <c r="B10" s="11"/>
      <c r="C10" s="11"/>
      <c r="D10" s="11"/>
      <c r="E10" s="11"/>
      <c r="F10" s="12"/>
      <c r="G10" s="12"/>
      <c r="H10" s="1" t="s">
        <v>72</v>
      </c>
      <c r="I10" s="9"/>
      <c r="J10" s="9"/>
      <c r="K10" s="9"/>
      <c r="L10" s="9"/>
      <c r="M10" s="9"/>
      <c r="N10" s="9"/>
    </row>
    <row r="11" spans="1:15">
      <c r="A11" s="10">
        <v>9</v>
      </c>
      <c r="B11" s="11"/>
      <c r="C11" s="11"/>
      <c r="D11" s="11"/>
      <c r="E11" s="11"/>
      <c r="F11" s="12"/>
      <c r="G11" s="12"/>
      <c r="H11" s="1" t="s">
        <v>72</v>
      </c>
      <c r="I11" s="9"/>
      <c r="J11" s="9"/>
      <c r="K11" s="9"/>
      <c r="L11" s="9"/>
      <c r="M11" s="9"/>
      <c r="N11" s="9"/>
    </row>
    <row r="12" spans="1:15">
      <c r="A12" s="10">
        <v>10</v>
      </c>
      <c r="B12" s="11"/>
      <c r="C12" s="11"/>
      <c r="D12" s="11"/>
      <c r="E12" s="11"/>
      <c r="F12" s="12"/>
      <c r="G12" s="12"/>
      <c r="H12" s="1" t="s">
        <v>72</v>
      </c>
      <c r="I12" s="9"/>
      <c r="J12" s="9"/>
      <c r="K12" s="9"/>
      <c r="L12" s="9"/>
      <c r="M12" s="9"/>
      <c r="N12" s="9"/>
    </row>
    <row r="13" spans="1:15">
      <c r="A13" s="10">
        <v>11</v>
      </c>
      <c r="B13" s="11"/>
      <c r="C13" s="11"/>
      <c r="D13" s="11"/>
      <c r="E13" s="11"/>
      <c r="F13" s="12"/>
      <c r="G13" s="12"/>
      <c r="H13" s="1" t="s">
        <v>72</v>
      </c>
      <c r="I13" s="9"/>
      <c r="J13" s="9"/>
      <c r="K13" s="9"/>
      <c r="L13" s="9"/>
      <c r="M13" s="9"/>
      <c r="N13" s="9"/>
    </row>
    <row r="14" spans="1:15">
      <c r="A14" s="10">
        <v>12</v>
      </c>
      <c r="B14" s="11"/>
      <c r="C14" s="11"/>
      <c r="D14" s="11"/>
      <c r="E14" s="11"/>
      <c r="F14" s="12"/>
      <c r="G14" s="11"/>
      <c r="H14" s="1" t="s">
        <v>72</v>
      </c>
      <c r="I14" s="9"/>
      <c r="J14" s="9"/>
      <c r="K14" s="9"/>
      <c r="L14" s="9"/>
      <c r="M14" s="9"/>
      <c r="N14" s="9"/>
    </row>
    <row r="15" spans="1:15">
      <c r="A15" s="10">
        <v>13</v>
      </c>
      <c r="B15" s="11"/>
      <c r="C15" s="11"/>
      <c r="D15" s="11"/>
      <c r="E15" s="11"/>
      <c r="F15" s="12"/>
      <c r="G15" s="12"/>
      <c r="H15" s="1" t="s">
        <v>72</v>
      </c>
      <c r="I15" s="9"/>
      <c r="J15" s="9"/>
      <c r="K15" s="9"/>
      <c r="L15" s="9"/>
      <c r="M15" s="9"/>
      <c r="N15" s="9"/>
    </row>
    <row r="16" spans="1:15">
      <c r="A16" s="10">
        <v>14</v>
      </c>
      <c r="B16" s="11"/>
      <c r="C16" s="11"/>
      <c r="D16" s="11"/>
      <c r="E16" s="11"/>
      <c r="F16" s="12"/>
      <c r="G16" s="12"/>
      <c r="H16" s="1" t="s">
        <v>72</v>
      </c>
      <c r="I16" s="9"/>
      <c r="J16" s="9"/>
      <c r="K16" s="9"/>
      <c r="L16" s="9"/>
      <c r="M16" s="9"/>
      <c r="N16" s="9"/>
    </row>
    <row r="17" spans="1:14">
      <c r="A17" s="10">
        <v>15</v>
      </c>
      <c r="B17" s="11"/>
      <c r="C17" s="11"/>
      <c r="D17" s="11"/>
      <c r="E17" s="11"/>
      <c r="F17" s="12"/>
      <c r="G17" s="12"/>
      <c r="H17" s="1" t="s">
        <v>72</v>
      </c>
      <c r="I17" s="9"/>
      <c r="J17" s="9"/>
      <c r="K17" s="9"/>
      <c r="L17" s="9"/>
      <c r="M17" s="9"/>
      <c r="N17" s="9"/>
    </row>
    <row r="18" spans="1:14">
      <c r="A18" s="10">
        <v>16</v>
      </c>
      <c r="B18" s="11"/>
      <c r="C18" s="11"/>
      <c r="D18" s="11"/>
      <c r="E18" s="11"/>
      <c r="F18" s="12"/>
      <c r="G18" s="12"/>
      <c r="H18" s="1" t="s">
        <v>72</v>
      </c>
      <c r="I18" s="9"/>
      <c r="J18" s="9"/>
      <c r="K18" s="9"/>
      <c r="L18" s="9"/>
      <c r="M18" s="9"/>
      <c r="N18" s="9"/>
    </row>
    <row r="19" spans="1:14">
      <c r="A19" s="10">
        <v>17</v>
      </c>
      <c r="B19" s="11"/>
      <c r="C19" s="11"/>
      <c r="D19" s="11"/>
      <c r="E19" s="11"/>
      <c r="F19" s="12"/>
      <c r="G19" s="12"/>
      <c r="H19" s="1" t="s">
        <v>72</v>
      </c>
      <c r="I19" s="9"/>
      <c r="J19" s="9"/>
      <c r="K19" s="9"/>
      <c r="L19" s="9"/>
      <c r="M19" s="9"/>
      <c r="N19" s="9"/>
    </row>
    <row r="20" spans="1:14">
      <c r="A20" s="10">
        <v>18</v>
      </c>
      <c r="B20" s="11"/>
      <c r="C20" s="11"/>
      <c r="D20" s="11"/>
      <c r="E20" s="11"/>
      <c r="F20" s="12"/>
      <c r="G20" s="12"/>
      <c r="H20" s="1" t="s">
        <v>72</v>
      </c>
      <c r="I20" s="9"/>
      <c r="J20" s="9"/>
      <c r="K20" s="9"/>
      <c r="L20" s="9"/>
      <c r="M20" s="9"/>
      <c r="N20" s="9"/>
    </row>
  </sheetData>
  <mergeCells count="1">
    <mergeCell ref="A2:J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B24"/>
  <sheetViews>
    <sheetView topLeftCell="A10" zoomScale="115" zoomScaleNormal="115" workbookViewId="0">
      <selection activeCell="B6" sqref="B6"/>
    </sheetView>
  </sheetViews>
  <sheetFormatPr defaultColWidth="0" defaultRowHeight="14.5" zeroHeight="1"/>
  <cols>
    <col min="1" max="1" width="29.54296875" style="81" bestFit="1" customWidth="1"/>
    <col min="2" max="2" width="22.08984375" style="81" customWidth="1"/>
    <col min="3" max="16384" width="8.7265625" style="81" hidden="1"/>
  </cols>
  <sheetData>
    <row r="1" spans="1:2" s="79" customFormat="1" ht="25" customHeight="1">
      <c r="A1" s="109" t="s">
        <v>116</v>
      </c>
      <c r="B1" s="109"/>
    </row>
    <row r="2" spans="1:2" s="79" customFormat="1" ht="25" customHeight="1">
      <c r="A2" s="110" t="s">
        <v>117</v>
      </c>
      <c r="B2" s="110"/>
    </row>
    <row r="3" spans="1:2" s="79" customFormat="1" ht="25" customHeight="1">
      <c r="A3" s="108" t="s">
        <v>118</v>
      </c>
      <c r="B3" s="108"/>
    </row>
    <row r="4" spans="1:2" s="79" customFormat="1" ht="25" customHeight="1">
      <c r="A4" s="108" t="s">
        <v>119</v>
      </c>
      <c r="B4" s="108"/>
    </row>
    <row r="5" spans="1:2" ht="25" customHeight="1">
      <c r="A5" s="80" t="s">
        <v>66</v>
      </c>
      <c r="B5" s="80" t="s">
        <v>0</v>
      </c>
    </row>
    <row r="6" spans="1:2" ht="25" customHeight="1">
      <c r="A6" s="82" t="s">
        <v>110</v>
      </c>
      <c r="B6" s="83">
        <v>0</v>
      </c>
    </row>
    <row r="7" spans="1:2" ht="17.5">
      <c r="A7" s="82" t="s">
        <v>111</v>
      </c>
      <c r="B7" s="84">
        <v>0</v>
      </c>
    </row>
    <row r="8" spans="1:2" ht="25" customHeight="1">
      <c r="A8" s="85" t="s">
        <v>112</v>
      </c>
      <c r="B8" s="84">
        <v>0</v>
      </c>
    </row>
    <row r="9" spans="1:2" ht="25" customHeight="1">
      <c r="A9" s="82" t="s">
        <v>2</v>
      </c>
      <c r="B9" s="86">
        <v>0</v>
      </c>
    </row>
    <row r="10" spans="1:2" ht="25" customHeight="1">
      <c r="A10" s="87" t="s">
        <v>67</v>
      </c>
      <c r="B10" s="88">
        <f>SUM(B6:B9)</f>
        <v>0</v>
      </c>
    </row>
    <row r="11" spans="1:2" s="91" customFormat="1" ht="8.5" customHeight="1">
      <c r="A11" s="89"/>
      <c r="B11" s="90"/>
    </row>
    <row r="12" spans="1:2" ht="25" customHeight="1">
      <c r="A12" s="80" t="s">
        <v>68</v>
      </c>
      <c r="B12" s="80" t="s">
        <v>0</v>
      </c>
    </row>
    <row r="13" spans="1:2" ht="25" customHeight="1">
      <c r="A13" s="82" t="s">
        <v>113</v>
      </c>
      <c r="B13" s="84">
        <v>0</v>
      </c>
    </row>
    <row r="14" spans="1:2" ht="25" customHeight="1">
      <c r="A14" s="82" t="s">
        <v>115</v>
      </c>
      <c r="B14" s="84">
        <v>0</v>
      </c>
    </row>
    <row r="15" spans="1:2" ht="25" customHeight="1">
      <c r="A15" s="82" t="s">
        <v>114</v>
      </c>
      <c r="B15" s="84">
        <v>0</v>
      </c>
    </row>
    <row r="16" spans="1:2" ht="25" customHeight="1">
      <c r="A16" s="87" t="s">
        <v>69</v>
      </c>
      <c r="B16" s="88">
        <f>SUM(B13:B15)</f>
        <v>0</v>
      </c>
    </row>
    <row r="17" spans="1:2" ht="25" customHeight="1">
      <c r="A17" s="92" t="s">
        <v>70</v>
      </c>
      <c r="B17" s="93">
        <f>B10-B16</f>
        <v>0</v>
      </c>
    </row>
    <row r="18" spans="1:2" ht="25" hidden="1" customHeight="1">
      <c r="A18" s="94"/>
      <c r="B18" s="95"/>
    </row>
    <row r="19" spans="1:2" ht="25" hidden="1" customHeight="1">
      <c r="A19" s="94"/>
      <c r="B19" s="95"/>
    </row>
    <row r="20" spans="1:2" ht="25" hidden="1" customHeight="1">
      <c r="A20" s="94"/>
      <c r="B20" s="94"/>
    </row>
    <row r="21" spans="1:2" ht="25" hidden="1" customHeight="1">
      <c r="A21" s="94"/>
      <c r="B21" s="94"/>
    </row>
    <row r="22" spans="1:2" ht="25" hidden="1" customHeight="1">
      <c r="A22" s="96"/>
      <c r="B22" s="96"/>
    </row>
    <row r="23" spans="1:2" ht="25" hidden="1" customHeight="1">
      <c r="A23" s="97"/>
      <c r="B23" s="97"/>
    </row>
    <row r="24" spans="1:2" ht="25" hidden="1" customHeight="1">
      <c r="A24" s="98"/>
      <c r="B24" s="98"/>
    </row>
  </sheetData>
  <protectedRanges>
    <protectedRange sqref="B6:B9" name="Range1"/>
  </protectedRanges>
  <mergeCells count="4">
    <mergeCell ref="A4:B4"/>
    <mergeCell ref="A3:B3"/>
    <mergeCell ref="A1:B1"/>
    <mergeCell ref="A2:B2"/>
  </mergeCells>
  <pageMargins left="0.7" right="0.12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0E50-7B33-442B-ADAA-ECA9B393BFCC}">
  <sheetPr>
    <tabColor theme="9" tint="0.39997558519241921"/>
  </sheetPr>
  <dimension ref="A1:Q44"/>
  <sheetViews>
    <sheetView workbookViewId="0">
      <selection activeCell="E40" sqref="E40"/>
    </sheetView>
  </sheetViews>
  <sheetFormatPr defaultColWidth="0" defaultRowHeight="18" zeroHeight="1"/>
  <cols>
    <col min="1" max="1" width="40.26953125" style="13" customWidth="1"/>
    <col min="2" max="2" width="21.453125" style="35" customWidth="1"/>
    <col min="3" max="3" width="20.81640625" style="13" bestFit="1" customWidth="1"/>
    <col min="4" max="4" width="22.54296875" style="13" customWidth="1"/>
    <col min="5" max="5" width="20.453125" style="13" customWidth="1"/>
    <col min="6" max="6" width="18.26953125" style="13" hidden="1" customWidth="1"/>
    <col min="7" max="8" width="9.1796875" style="13" hidden="1" customWidth="1"/>
    <col min="9" max="10" width="11.453125" style="13" hidden="1" customWidth="1"/>
    <col min="11" max="11" width="13.1796875" style="13" hidden="1" customWidth="1"/>
    <col min="12" max="12" width="20.54296875" style="13" hidden="1" customWidth="1"/>
    <col min="13" max="13" width="19.81640625" style="13" hidden="1" customWidth="1"/>
    <col min="14" max="14" width="18.26953125" style="13" hidden="1" customWidth="1"/>
    <col min="15" max="15" width="16" style="13" hidden="1" customWidth="1"/>
    <col min="16" max="16" width="13.453125" style="13" hidden="1" customWidth="1"/>
    <col min="17" max="17" width="12.453125" style="13" hidden="1" customWidth="1"/>
    <col min="18" max="16384" width="9.1796875" style="13" hidden="1"/>
  </cols>
  <sheetData>
    <row r="1" spans="1:17" ht="24.5">
      <c r="A1" s="114" t="s">
        <v>98</v>
      </c>
      <c r="B1" s="114"/>
      <c r="C1" s="114"/>
      <c r="D1" s="114"/>
      <c r="E1" s="114"/>
    </row>
    <row r="2" spans="1:17" ht="24.5">
      <c r="A2" s="114" t="s">
        <v>107</v>
      </c>
      <c r="B2" s="114"/>
      <c r="C2" s="114"/>
      <c r="D2" s="114"/>
      <c r="E2" s="114"/>
    </row>
    <row r="3" spans="1:17" ht="24.5">
      <c r="A3" s="115" t="s">
        <v>99</v>
      </c>
      <c r="B3" s="115"/>
      <c r="C3" s="115"/>
      <c r="D3" s="115"/>
      <c r="E3" s="115"/>
    </row>
    <row r="4" spans="1:17" s="18" customFormat="1" ht="39">
      <c r="A4" s="68" t="s">
        <v>75</v>
      </c>
      <c r="B4" s="69" t="s">
        <v>97</v>
      </c>
      <c r="C4" s="69" t="s">
        <v>96</v>
      </c>
      <c r="D4" s="69" t="s">
        <v>104</v>
      </c>
      <c r="E4" s="70" t="s">
        <v>105</v>
      </c>
    </row>
    <row r="5" spans="1:17" ht="20.5">
      <c r="A5" s="19" t="s">
        <v>76</v>
      </c>
      <c r="B5" s="43">
        <v>0</v>
      </c>
      <c r="C5" s="43">
        <v>0</v>
      </c>
      <c r="D5" s="37">
        <v>0</v>
      </c>
      <c r="E5" s="42">
        <f>AVERAGE(B5,D5)</f>
        <v>0</v>
      </c>
      <c r="F5" s="20"/>
      <c r="K5" s="21"/>
      <c r="L5" s="21"/>
      <c r="M5" s="21"/>
      <c r="N5" s="22"/>
      <c r="O5" s="23"/>
      <c r="P5" s="22"/>
      <c r="Q5" s="23"/>
    </row>
    <row r="6" spans="1:17" ht="20.5">
      <c r="A6" s="19" t="s">
        <v>94</v>
      </c>
      <c r="B6" s="43">
        <v>0</v>
      </c>
      <c r="C6" s="43">
        <v>0</v>
      </c>
      <c r="D6" s="37">
        <v>0</v>
      </c>
      <c r="E6" s="50"/>
      <c r="K6" s="21"/>
      <c r="L6" s="21"/>
      <c r="M6" s="21"/>
      <c r="N6" s="24"/>
      <c r="O6" s="23"/>
      <c r="P6" s="22"/>
      <c r="Q6" s="23"/>
    </row>
    <row r="7" spans="1:17" ht="20.5">
      <c r="A7" s="19" t="s">
        <v>95</v>
      </c>
      <c r="B7" s="43">
        <v>0</v>
      </c>
      <c r="C7" s="43">
        <v>0</v>
      </c>
      <c r="D7" s="37">
        <v>0</v>
      </c>
      <c r="E7" s="51"/>
      <c r="K7" s="21"/>
      <c r="L7" s="21"/>
      <c r="N7" s="22"/>
      <c r="O7" s="23"/>
      <c r="P7" s="22"/>
      <c r="Q7" s="23"/>
    </row>
    <row r="8" spans="1:17" ht="20.5">
      <c r="A8" s="19" t="s">
        <v>77</v>
      </c>
      <c r="B8" s="43">
        <v>0</v>
      </c>
      <c r="C8" s="43">
        <v>0</v>
      </c>
      <c r="D8" s="37">
        <v>0</v>
      </c>
      <c r="E8" s="42">
        <f>AVERAGE(B8,D8)</f>
        <v>0</v>
      </c>
      <c r="K8" s="21"/>
      <c r="L8" s="21"/>
      <c r="M8" s="20"/>
      <c r="N8" s="22"/>
      <c r="O8" s="23"/>
      <c r="P8" s="22"/>
      <c r="Q8" s="23"/>
    </row>
    <row r="9" spans="1:17" ht="20.5">
      <c r="A9" s="19" t="s">
        <v>78</v>
      </c>
      <c r="B9" s="44">
        <v>0</v>
      </c>
      <c r="C9" s="44">
        <v>0</v>
      </c>
      <c r="D9" s="37">
        <v>0</v>
      </c>
      <c r="E9" s="42">
        <f>AVERAGE(B9,D9)</f>
        <v>0</v>
      </c>
      <c r="K9" s="21"/>
      <c r="L9" s="21"/>
      <c r="M9" s="20"/>
      <c r="N9" s="22"/>
      <c r="O9" s="23"/>
      <c r="P9" s="22"/>
      <c r="Q9" s="23"/>
    </row>
    <row r="10" spans="1:17" ht="20.5">
      <c r="A10" s="19" t="s">
        <v>103</v>
      </c>
      <c r="B10" s="44">
        <v>0</v>
      </c>
      <c r="C10" s="44">
        <v>0</v>
      </c>
      <c r="D10" s="37">
        <v>0</v>
      </c>
      <c r="E10" s="50"/>
      <c r="K10" s="21"/>
      <c r="L10" s="21"/>
      <c r="M10" s="20"/>
      <c r="N10" s="22"/>
      <c r="O10" s="23"/>
      <c r="P10" s="22"/>
      <c r="Q10" s="23"/>
    </row>
    <row r="11" spans="1:17" ht="20.5">
      <c r="A11" s="19" t="s">
        <v>79</v>
      </c>
      <c r="B11" s="44">
        <v>0</v>
      </c>
      <c r="C11" s="44">
        <v>0</v>
      </c>
      <c r="D11" s="37">
        <v>0</v>
      </c>
      <c r="E11" s="50"/>
      <c r="K11" s="21"/>
      <c r="L11" s="21"/>
      <c r="N11" s="22"/>
      <c r="O11" s="23"/>
      <c r="P11" s="22"/>
      <c r="Q11" s="23"/>
    </row>
    <row r="12" spans="1:17" ht="20.5">
      <c r="A12" s="19" t="s">
        <v>80</v>
      </c>
      <c r="B12" s="43">
        <v>0</v>
      </c>
      <c r="C12" s="43">
        <v>0</v>
      </c>
      <c r="D12" s="37">
        <v>0</v>
      </c>
      <c r="E12" s="50"/>
      <c r="K12" s="21"/>
      <c r="L12" s="21"/>
      <c r="M12" s="21"/>
      <c r="N12" s="22"/>
      <c r="O12" s="23"/>
      <c r="P12" s="22"/>
      <c r="Q12" s="23"/>
    </row>
    <row r="13" spans="1:17" ht="20.5">
      <c r="A13" s="19" t="s">
        <v>81</v>
      </c>
      <c r="B13" s="43">
        <v>0</v>
      </c>
      <c r="C13" s="43">
        <v>0</v>
      </c>
      <c r="D13" s="37">
        <v>0</v>
      </c>
      <c r="E13" s="50"/>
      <c r="K13" s="21"/>
      <c r="L13" s="21"/>
      <c r="M13" s="21"/>
      <c r="N13" s="22"/>
      <c r="O13" s="23"/>
      <c r="P13" s="22"/>
      <c r="Q13" s="23"/>
    </row>
    <row r="14" spans="1:17" ht="20.5">
      <c r="A14" s="19" t="s">
        <v>82</v>
      </c>
      <c r="B14" s="44">
        <v>0</v>
      </c>
      <c r="C14" s="44">
        <v>0</v>
      </c>
      <c r="D14" s="37">
        <v>0</v>
      </c>
      <c r="E14" s="50"/>
      <c r="K14" s="21"/>
      <c r="L14" s="21"/>
      <c r="M14" s="21"/>
      <c r="N14" s="22"/>
      <c r="O14" s="23"/>
      <c r="P14" s="22"/>
      <c r="Q14" s="23"/>
    </row>
    <row r="15" spans="1:17" ht="20.5">
      <c r="A15" s="19" t="s">
        <v>83</v>
      </c>
      <c r="B15" s="43">
        <v>0</v>
      </c>
      <c r="C15" s="43">
        <v>0</v>
      </c>
      <c r="D15" s="37">
        <v>0</v>
      </c>
      <c r="E15" s="50"/>
      <c r="K15" s="21"/>
      <c r="L15" s="21"/>
      <c r="M15" s="21"/>
      <c r="N15" s="22"/>
      <c r="O15" s="23"/>
      <c r="P15" s="22"/>
      <c r="Q15" s="23"/>
    </row>
    <row r="16" spans="1:17" ht="20.5">
      <c r="A16" s="19" t="s">
        <v>84</v>
      </c>
      <c r="B16" s="44">
        <v>0</v>
      </c>
      <c r="C16" s="44">
        <v>0</v>
      </c>
      <c r="D16" s="37">
        <v>0</v>
      </c>
      <c r="E16" s="50"/>
      <c r="K16" s="21"/>
      <c r="L16" s="21"/>
      <c r="M16" s="21"/>
      <c r="N16" s="25"/>
      <c r="O16" s="23"/>
      <c r="P16" s="22"/>
      <c r="Q16" s="23"/>
    </row>
    <row r="17" spans="1:17" ht="20.5" hidden="1">
      <c r="A17" s="26"/>
      <c r="B17" s="45" t="s">
        <v>85</v>
      </c>
      <c r="C17" s="28"/>
      <c r="D17" s="38"/>
      <c r="E17" s="50"/>
      <c r="L17" s="21"/>
      <c r="N17" s="22"/>
      <c r="O17" s="23"/>
      <c r="P17" s="22"/>
      <c r="Q17" s="23"/>
    </row>
    <row r="18" spans="1:17" ht="25.5">
      <c r="A18" s="27" t="s">
        <v>86</v>
      </c>
      <c r="B18" s="36">
        <f>SUM(B5:B16)</f>
        <v>0</v>
      </c>
      <c r="C18" s="36">
        <f>SUM(C5:C16)</f>
        <v>0</v>
      </c>
      <c r="D18" s="38">
        <v>0</v>
      </c>
      <c r="E18" s="71">
        <f>AVERAGE(B18,D18)</f>
        <v>0</v>
      </c>
      <c r="N18" s="29"/>
      <c r="O18" s="30"/>
      <c r="P18" s="22"/>
      <c r="Q18" s="30"/>
    </row>
    <row r="19" spans="1:17" ht="11.5" customHeight="1">
      <c r="A19" s="47"/>
      <c r="B19" s="48"/>
      <c r="C19" s="48"/>
      <c r="D19" s="49"/>
      <c r="E19" s="50"/>
      <c r="N19" s="29"/>
      <c r="O19" s="30"/>
      <c r="P19" s="22"/>
      <c r="Q19" s="30"/>
    </row>
    <row r="20" spans="1:17" s="18" customFormat="1" ht="20.5">
      <c r="A20" s="16" t="s">
        <v>87</v>
      </c>
      <c r="B20" s="17" t="s">
        <v>97</v>
      </c>
      <c r="C20" s="17" t="s">
        <v>96</v>
      </c>
      <c r="D20" s="39"/>
      <c r="E20" s="52"/>
      <c r="M20" s="31"/>
      <c r="N20" s="29"/>
    </row>
    <row r="21" spans="1:17" ht="20.5">
      <c r="A21" s="19" t="s">
        <v>88</v>
      </c>
      <c r="B21" s="43">
        <v>0</v>
      </c>
      <c r="C21" s="43">
        <v>0</v>
      </c>
      <c r="D21" s="40"/>
      <c r="E21" s="50"/>
      <c r="L21" s="32"/>
      <c r="N21" s="29"/>
      <c r="O21" s="23"/>
      <c r="P21" s="22"/>
      <c r="Q21" s="23"/>
    </row>
    <row r="22" spans="1:17" ht="20.5">
      <c r="A22" s="19" t="s">
        <v>100</v>
      </c>
      <c r="B22" s="43">
        <v>0</v>
      </c>
      <c r="C22" s="43">
        <v>0</v>
      </c>
      <c r="D22" s="40"/>
      <c r="E22" s="50"/>
      <c r="L22" s="32"/>
      <c r="M22" s="20"/>
      <c r="N22" s="33"/>
      <c r="O22" s="23"/>
      <c r="P22" s="22"/>
      <c r="Q22" s="23"/>
    </row>
    <row r="23" spans="1:17" ht="20.5">
      <c r="A23" s="19" t="s">
        <v>101</v>
      </c>
      <c r="B23" s="43">
        <v>0</v>
      </c>
      <c r="C23" s="43">
        <v>0</v>
      </c>
      <c r="D23" s="40"/>
      <c r="E23" s="50"/>
      <c r="L23" s="32"/>
      <c r="M23" s="20"/>
      <c r="N23" s="33"/>
      <c r="O23" s="23"/>
      <c r="P23" s="22"/>
      <c r="Q23" s="23"/>
    </row>
    <row r="24" spans="1:17" ht="20.5">
      <c r="A24" s="19" t="s">
        <v>102</v>
      </c>
      <c r="B24" s="43">
        <v>0</v>
      </c>
      <c r="C24" s="43">
        <v>0</v>
      </c>
      <c r="D24" s="40"/>
      <c r="E24" s="50"/>
      <c r="L24" s="32"/>
      <c r="M24" s="21"/>
      <c r="N24" s="22"/>
      <c r="O24" s="23"/>
      <c r="P24" s="22"/>
      <c r="Q24" s="23"/>
    </row>
    <row r="25" spans="1:17" ht="20.5">
      <c r="A25" s="19" t="s">
        <v>89</v>
      </c>
      <c r="B25" s="43">
        <f>'Loan Aging'!O2</f>
        <v>0</v>
      </c>
      <c r="C25" s="43">
        <v>0</v>
      </c>
      <c r="D25" s="40"/>
      <c r="E25" s="42">
        <f>AVERAGE(B25,D25)</f>
        <v>0</v>
      </c>
      <c r="L25" s="32"/>
      <c r="M25" s="21"/>
      <c r="N25" s="29"/>
      <c r="O25" s="23"/>
      <c r="P25" s="22"/>
      <c r="Q25" s="23"/>
    </row>
    <row r="26" spans="1:17" ht="20.5">
      <c r="A26" s="19" t="s">
        <v>90</v>
      </c>
      <c r="B26" s="43">
        <v>0</v>
      </c>
      <c r="C26" s="43">
        <v>0</v>
      </c>
      <c r="D26" s="40"/>
      <c r="E26" s="50"/>
      <c r="L26" s="32"/>
      <c r="M26" s="21"/>
      <c r="N26" s="29"/>
      <c r="O26" s="23"/>
      <c r="P26" s="22"/>
      <c r="Q26" s="23"/>
    </row>
    <row r="27" spans="1:17" ht="20.5">
      <c r="A27" s="19" t="s">
        <v>1</v>
      </c>
      <c r="B27" s="43">
        <v>0</v>
      </c>
      <c r="C27" s="43">
        <v>0</v>
      </c>
      <c r="D27" s="40"/>
      <c r="E27" s="50"/>
      <c r="L27" s="32"/>
      <c r="M27" s="21"/>
      <c r="N27" s="33"/>
      <c r="O27" s="23"/>
      <c r="P27" s="22"/>
      <c r="Q27" s="23"/>
    </row>
    <row r="28" spans="1:17" ht="20.5">
      <c r="A28" s="19" t="s">
        <v>91</v>
      </c>
      <c r="B28" s="44">
        <v>0</v>
      </c>
      <c r="C28" s="44">
        <v>0</v>
      </c>
      <c r="D28" s="38"/>
      <c r="E28" s="50"/>
      <c r="K28" s="21"/>
      <c r="L28" s="32"/>
      <c r="M28" s="21"/>
    </row>
    <row r="29" spans="1:17" ht="20.5">
      <c r="A29" s="19" t="s">
        <v>92</v>
      </c>
      <c r="B29" s="44">
        <v>0</v>
      </c>
      <c r="C29" s="44">
        <v>0</v>
      </c>
      <c r="D29" s="41"/>
      <c r="E29" s="50"/>
      <c r="L29" s="32"/>
      <c r="M29" s="21"/>
      <c r="O29" s="21"/>
    </row>
    <row r="30" spans="1:17" ht="20.5">
      <c r="A30" s="19" t="s">
        <v>93</v>
      </c>
      <c r="B30" s="44">
        <v>0</v>
      </c>
      <c r="C30" s="44">
        <v>0</v>
      </c>
      <c r="D30" s="41"/>
      <c r="E30" s="50"/>
      <c r="L30" s="32"/>
      <c r="M30" s="21"/>
      <c r="O30" s="21"/>
    </row>
    <row r="31" spans="1:17" ht="21" hidden="1">
      <c r="B31" s="46"/>
      <c r="C31" s="46"/>
      <c r="D31" s="41"/>
      <c r="E31" s="50"/>
      <c r="M31" s="20"/>
      <c r="N31" s="20"/>
      <c r="O31" s="21"/>
    </row>
    <row r="32" spans="1:17" ht="23.5">
      <c r="A32" s="27" t="s">
        <v>86</v>
      </c>
      <c r="B32" s="36">
        <f>SUM(B21:B30)</f>
        <v>0</v>
      </c>
      <c r="C32" s="36">
        <f>SUM(C21:C30)</f>
        <v>0</v>
      </c>
      <c r="D32" s="38"/>
      <c r="E32" s="50"/>
      <c r="K32" s="34"/>
      <c r="L32" s="34"/>
      <c r="M32" s="34"/>
      <c r="N32" s="34"/>
      <c r="O32" s="21"/>
    </row>
    <row r="33" spans="1:14" ht="18.5" thickBot="1">
      <c r="A33" s="14"/>
      <c r="B33" s="15"/>
      <c r="C33" s="15"/>
      <c r="D33" s="15"/>
      <c r="K33" s="34"/>
      <c r="L33" s="34"/>
      <c r="M33" s="21"/>
      <c r="N33" s="21"/>
    </row>
    <row r="34" spans="1:14" ht="22.5" thickBot="1">
      <c r="A34" s="111" t="s">
        <v>109</v>
      </c>
      <c r="B34" s="112"/>
      <c r="C34" s="112"/>
      <c r="D34" s="112"/>
      <c r="E34" s="113"/>
      <c r="K34" s="34"/>
      <c r="L34" s="34"/>
      <c r="M34" s="21"/>
      <c r="N34" s="21"/>
    </row>
    <row r="35" spans="1:14" ht="21">
      <c r="A35" s="58" t="s">
        <v>106</v>
      </c>
      <c r="B35" s="56">
        <v>0</v>
      </c>
      <c r="C35" s="56">
        <v>0</v>
      </c>
      <c r="D35" s="56">
        <v>0</v>
      </c>
      <c r="E35" s="57">
        <f>AVERAGE(B35,D35)</f>
        <v>0</v>
      </c>
      <c r="K35" s="34"/>
      <c r="L35" s="34"/>
    </row>
    <row r="36" spans="1:14" ht="21.5" thickBot="1">
      <c r="A36" s="150" t="s">
        <v>108</v>
      </c>
      <c r="B36" s="151">
        <v>0</v>
      </c>
      <c r="C36" s="53"/>
      <c r="D36" s="53"/>
      <c r="E36" s="53"/>
    </row>
    <row r="37" spans="1:14" ht="22.5" thickBot="1">
      <c r="A37" s="152" t="s">
        <v>129</v>
      </c>
      <c r="B37" s="153"/>
      <c r="C37" s="153"/>
      <c r="D37" s="154"/>
    </row>
    <row r="38" spans="1:14" ht="36" thickBot="1">
      <c r="A38" s="74" t="s">
        <v>136</v>
      </c>
      <c r="B38" s="75" t="s">
        <v>137</v>
      </c>
      <c r="C38" s="76" t="s">
        <v>138</v>
      </c>
      <c r="D38" s="76" t="s">
        <v>139</v>
      </c>
    </row>
    <row r="39" spans="1:14" ht="21">
      <c r="A39" s="72" t="s">
        <v>130</v>
      </c>
      <c r="B39" s="73">
        <v>0</v>
      </c>
      <c r="C39" s="73">
        <f>B39*1%</f>
        <v>0</v>
      </c>
      <c r="D39" s="73">
        <v>0</v>
      </c>
    </row>
    <row r="40" spans="1:14" ht="21">
      <c r="A40" s="54" t="s">
        <v>131</v>
      </c>
      <c r="B40" s="55">
        <v>0</v>
      </c>
      <c r="C40" s="73">
        <f t="shared" ref="C40" si="0">B40*1%</f>
        <v>0</v>
      </c>
      <c r="D40" s="73">
        <v>0</v>
      </c>
    </row>
    <row r="41" spans="1:14" ht="21">
      <c r="A41" s="54" t="s">
        <v>132</v>
      </c>
      <c r="B41" s="55">
        <v>0</v>
      </c>
      <c r="C41" s="73">
        <f>B41*35%</f>
        <v>0</v>
      </c>
      <c r="D41" s="73">
        <v>0</v>
      </c>
    </row>
    <row r="42" spans="1:14" ht="21">
      <c r="A42" s="54" t="s">
        <v>133</v>
      </c>
      <c r="B42" s="55">
        <v>0</v>
      </c>
      <c r="C42" s="73">
        <f>B42*100%</f>
        <v>0</v>
      </c>
      <c r="D42" s="73">
        <v>0</v>
      </c>
    </row>
    <row r="43" spans="1:14" ht="21">
      <c r="A43" s="77" t="s">
        <v>135</v>
      </c>
      <c r="B43" s="78">
        <f>SUM(B39:B42)</f>
        <v>0</v>
      </c>
      <c r="C43" s="78">
        <f>SUM(C39:C42)</f>
        <v>0</v>
      </c>
      <c r="D43" s="78">
        <f>SUM(D39:D42)</f>
        <v>0</v>
      </c>
    </row>
    <row r="44" spans="1:14">
      <c r="A44" s="155" t="s">
        <v>140</v>
      </c>
      <c r="B44" s="156">
        <f>B25-D43</f>
        <v>0</v>
      </c>
      <c r="C44" s="157"/>
      <c r="D44" s="157"/>
    </row>
  </sheetData>
  <mergeCells count="6">
    <mergeCell ref="A34:E34"/>
    <mergeCell ref="B44:D44"/>
    <mergeCell ref="A1:E1"/>
    <mergeCell ref="A2:E2"/>
    <mergeCell ref="A3:E3"/>
    <mergeCell ref="A37:D37"/>
  </mergeCells>
  <pageMargins left="0.7" right="0.7" top="0.75" bottom="0.75" header="0.3" footer="0.3"/>
  <pageSetup orientation="portrait" r:id="rId1"/>
  <ignoredErrors>
    <ignoredError sqref="C41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J40"/>
  <sheetViews>
    <sheetView zoomScaleNormal="100" workbookViewId="0">
      <selection activeCell="E9" sqref="E9:E10"/>
    </sheetView>
  </sheetViews>
  <sheetFormatPr defaultColWidth="0" defaultRowHeight="14.5" zeroHeight="1"/>
  <cols>
    <col min="1" max="1" width="1.7265625" style="61" customWidth="1"/>
    <col min="2" max="2" width="10.7265625" style="61" customWidth="1"/>
    <col min="3" max="3" width="5.453125" style="61" bestFit="1" customWidth="1"/>
    <col min="4" max="4" width="48.453125" style="61" bestFit="1" customWidth="1"/>
    <col min="5" max="5" width="18" style="61" customWidth="1"/>
    <col min="6" max="6" width="16.1796875" style="61" bestFit="1" customWidth="1"/>
    <col min="7" max="7" width="15.7265625" style="61" bestFit="1" customWidth="1"/>
    <col min="8" max="8" width="11.26953125" style="61" customWidth="1"/>
    <col min="9" max="9" width="11.453125" style="61" customWidth="1"/>
    <col min="10" max="10" width="1.7265625" style="61" hidden="1" customWidth="1"/>
    <col min="11" max="16384" width="9.1796875" style="61" hidden="1"/>
  </cols>
  <sheetData>
    <row r="1" spans="1:9" s="60" customFormat="1" ht="27.5" customHeight="1">
      <c r="A1" s="119" t="s">
        <v>98</v>
      </c>
      <c r="B1" s="119"/>
      <c r="C1" s="119"/>
      <c r="D1" s="119"/>
      <c r="E1" s="119"/>
      <c r="F1" s="119"/>
      <c r="G1" s="119"/>
      <c r="H1" s="119"/>
      <c r="I1" s="119"/>
    </row>
    <row r="2" spans="1:9" s="60" customFormat="1" ht="24.5">
      <c r="A2" s="67"/>
      <c r="B2" s="116" t="s">
        <v>125</v>
      </c>
      <c r="C2" s="116"/>
      <c r="D2" s="116"/>
      <c r="E2" s="116"/>
      <c r="F2" s="116"/>
      <c r="G2" s="116"/>
      <c r="H2" s="116"/>
      <c r="I2" s="116"/>
    </row>
    <row r="3" spans="1:9" s="60" customFormat="1" ht="25" thickBot="1">
      <c r="A3" s="67" t="s">
        <v>120</v>
      </c>
      <c r="B3" s="117" t="s">
        <v>126</v>
      </c>
      <c r="C3" s="117"/>
      <c r="D3" s="117"/>
      <c r="E3" s="118"/>
      <c r="F3" s="117"/>
      <c r="G3" s="117"/>
      <c r="H3" s="117"/>
      <c r="I3" s="117"/>
    </row>
    <row r="4" spans="1:9" ht="39">
      <c r="B4" s="121" t="s">
        <v>121</v>
      </c>
      <c r="C4" s="121"/>
      <c r="D4" s="122"/>
      <c r="E4" s="103" t="s">
        <v>151</v>
      </c>
      <c r="F4" s="102" t="s">
        <v>53</v>
      </c>
      <c r="G4" s="59" t="s">
        <v>47</v>
      </c>
      <c r="H4" s="59" t="s">
        <v>127</v>
      </c>
      <c r="I4" s="59" t="s">
        <v>128</v>
      </c>
    </row>
    <row r="5" spans="1:9" ht="14.15" customHeight="1">
      <c r="B5" s="123" t="s">
        <v>3</v>
      </c>
      <c r="C5" s="124" t="s">
        <v>4</v>
      </c>
      <c r="D5" s="99" t="s">
        <v>49</v>
      </c>
      <c r="E5" s="125">
        <v>1</v>
      </c>
      <c r="F5" s="127">
        <f>'Loan Aging'!N2</f>
        <v>0</v>
      </c>
      <c r="G5" s="128">
        <f>'Balance Sheet'!D42</f>
        <v>0</v>
      </c>
      <c r="H5" s="129" t="e">
        <f>F5/G5*100</f>
        <v>#DIV/0!</v>
      </c>
      <c r="I5" s="129"/>
    </row>
    <row r="6" spans="1:9" ht="14.15" customHeight="1">
      <c r="B6" s="123"/>
      <c r="C6" s="124"/>
      <c r="D6" s="100" t="s">
        <v>122</v>
      </c>
      <c r="E6" s="126"/>
      <c r="F6" s="127"/>
      <c r="G6" s="128"/>
      <c r="H6" s="129"/>
      <c r="I6" s="129"/>
    </row>
    <row r="7" spans="1:9" ht="14.15" customHeight="1">
      <c r="B7" s="123"/>
      <c r="C7" s="124" t="s">
        <v>5</v>
      </c>
      <c r="D7" s="99" t="s">
        <v>51</v>
      </c>
      <c r="E7" s="125">
        <v>0.35</v>
      </c>
      <c r="F7" s="127">
        <f>'Loan Aging'!M2</f>
        <v>0</v>
      </c>
      <c r="G7" s="128">
        <f>'Balance Sheet'!D41</f>
        <v>0</v>
      </c>
      <c r="H7" s="129" t="e">
        <f t="shared" ref="H7" si="0">F7/G7*100</f>
        <v>#DIV/0!</v>
      </c>
      <c r="I7" s="129"/>
    </row>
    <row r="8" spans="1:9" ht="14.15" customHeight="1">
      <c r="B8" s="123"/>
      <c r="C8" s="124"/>
      <c r="D8" s="101" t="s">
        <v>123</v>
      </c>
      <c r="E8" s="125"/>
      <c r="F8" s="127"/>
      <c r="G8" s="128"/>
      <c r="H8" s="129"/>
      <c r="I8" s="129"/>
    </row>
    <row r="9" spans="1:9" ht="14.15" customHeight="1">
      <c r="B9" s="123"/>
      <c r="C9" s="124" t="s">
        <v>48</v>
      </c>
      <c r="D9" s="99" t="s">
        <v>50</v>
      </c>
      <c r="E9" s="125">
        <v>0.01</v>
      </c>
      <c r="F9" s="127">
        <f>'Loan Aging'!K2+'Loan Aging'!L2</f>
        <v>0</v>
      </c>
      <c r="G9" s="128">
        <f>'Balance Sheet'!D40+'Balance Sheet'!D39</f>
        <v>0</v>
      </c>
      <c r="H9" s="129" t="e">
        <f t="shared" ref="H9" si="1">F9/G9*100</f>
        <v>#DIV/0!</v>
      </c>
      <c r="I9" s="129"/>
    </row>
    <row r="10" spans="1:9" ht="11.25" customHeight="1">
      <c r="B10" s="123"/>
      <c r="C10" s="124"/>
      <c r="D10" s="100" t="s">
        <v>52</v>
      </c>
      <c r="E10" s="125"/>
      <c r="F10" s="127"/>
      <c r="G10" s="128"/>
      <c r="H10" s="129"/>
      <c r="I10" s="129"/>
    </row>
    <row r="11" spans="1:9" ht="14.15" customHeight="1">
      <c r="B11" s="130" t="s">
        <v>6</v>
      </c>
      <c r="C11" s="124" t="s">
        <v>7</v>
      </c>
      <c r="D11" s="99" t="s">
        <v>8</v>
      </c>
      <c r="E11" s="131" t="s">
        <v>9</v>
      </c>
      <c r="F11" s="132">
        <f>'Balance Sheet'!B25-'Balance Sheet'!D43</f>
        <v>0</v>
      </c>
      <c r="G11" s="128">
        <f>'Balance Sheet'!B18</f>
        <v>0</v>
      </c>
      <c r="H11" s="129" t="e">
        <f t="shared" ref="H11" si="2">F11/G11*100</f>
        <v>#DIV/0!</v>
      </c>
      <c r="I11" s="129"/>
    </row>
    <row r="12" spans="1:9" ht="14.15" customHeight="1">
      <c r="B12" s="130"/>
      <c r="C12" s="124"/>
      <c r="D12" s="100" t="s">
        <v>10</v>
      </c>
      <c r="E12" s="131"/>
      <c r="F12" s="132"/>
      <c r="G12" s="128"/>
      <c r="H12" s="129"/>
      <c r="I12" s="129"/>
    </row>
    <row r="13" spans="1:9" ht="14.15" customHeight="1">
      <c r="B13" s="130"/>
      <c r="C13" s="124" t="s">
        <v>11</v>
      </c>
      <c r="D13" s="99" t="s">
        <v>12</v>
      </c>
      <c r="E13" s="131" t="s">
        <v>9</v>
      </c>
      <c r="F13" s="132">
        <f>'Balance Sheet'!B8</f>
        <v>0</v>
      </c>
      <c r="G13" s="128">
        <f>'Balance Sheet'!B18</f>
        <v>0</v>
      </c>
      <c r="H13" s="129" t="e">
        <f t="shared" ref="H13" si="3">F13/G13*100</f>
        <v>#DIV/0!</v>
      </c>
      <c r="I13" s="129"/>
    </row>
    <row r="14" spans="1:9" ht="14.15" customHeight="1">
      <c r="B14" s="130"/>
      <c r="C14" s="124"/>
      <c r="D14" s="100" t="s">
        <v>13</v>
      </c>
      <c r="E14" s="131"/>
      <c r="F14" s="132"/>
      <c r="G14" s="128"/>
      <c r="H14" s="129"/>
      <c r="I14" s="129"/>
    </row>
    <row r="15" spans="1:9" ht="10.5" customHeight="1">
      <c r="B15" s="130"/>
      <c r="C15" s="124" t="s">
        <v>14</v>
      </c>
      <c r="D15" s="99" t="s">
        <v>15</v>
      </c>
      <c r="E15" s="133" t="s">
        <v>143</v>
      </c>
      <c r="F15" s="132">
        <f>'Balance Sheet'!B9</f>
        <v>0</v>
      </c>
      <c r="G15" s="128">
        <f>'Balance Sheet'!B18</f>
        <v>0</v>
      </c>
      <c r="H15" s="129" t="e">
        <f t="shared" ref="H15" si="4">F15/G15*100</f>
        <v>#DIV/0!</v>
      </c>
      <c r="I15" s="129"/>
    </row>
    <row r="16" spans="1:9" ht="14.15" customHeight="1">
      <c r="B16" s="130"/>
      <c r="C16" s="124"/>
      <c r="D16" s="100" t="s">
        <v>16</v>
      </c>
      <c r="E16" s="133"/>
      <c r="F16" s="132"/>
      <c r="G16" s="128"/>
      <c r="H16" s="129"/>
      <c r="I16" s="129"/>
    </row>
    <row r="17" spans="2:9" ht="14.15" customHeight="1">
      <c r="B17" s="130"/>
      <c r="C17" s="124" t="s">
        <v>17</v>
      </c>
      <c r="D17" s="99" t="s">
        <v>18</v>
      </c>
      <c r="E17" s="134" t="s">
        <v>144</v>
      </c>
      <c r="F17" s="132">
        <f>'Balance Sheet'!B5</f>
        <v>0</v>
      </c>
      <c r="G17" s="128">
        <f>'Balance Sheet'!B18</f>
        <v>0</v>
      </c>
      <c r="H17" s="129" t="e">
        <f t="shared" ref="H17" si="5">F17/G17*100</f>
        <v>#DIV/0!</v>
      </c>
      <c r="I17" s="129"/>
    </row>
    <row r="18" spans="2:9" ht="14.15" customHeight="1">
      <c r="B18" s="130"/>
      <c r="C18" s="124"/>
      <c r="D18" s="100" t="s">
        <v>19</v>
      </c>
      <c r="E18" s="135"/>
      <c r="F18" s="132"/>
      <c r="G18" s="128"/>
      <c r="H18" s="129"/>
      <c r="I18" s="129"/>
    </row>
    <row r="19" spans="2:9" ht="14.15" customHeight="1">
      <c r="B19" s="130"/>
      <c r="C19" s="124" t="s">
        <v>20</v>
      </c>
      <c r="D19" s="99" t="s">
        <v>21</v>
      </c>
      <c r="E19" s="136" t="s">
        <v>145</v>
      </c>
      <c r="F19" s="132">
        <f>'Balance Sheet'!B6</f>
        <v>0</v>
      </c>
      <c r="G19" s="128">
        <f>'Balance Sheet'!B18</f>
        <v>0</v>
      </c>
      <c r="H19" s="129" t="e">
        <f t="shared" ref="H19" si="6">F19/G19*100</f>
        <v>#DIV/0!</v>
      </c>
      <c r="I19" s="129"/>
    </row>
    <row r="20" spans="2:9" ht="14.15" customHeight="1">
      <c r="B20" s="130"/>
      <c r="C20" s="124"/>
      <c r="D20" s="100" t="s">
        <v>22</v>
      </c>
      <c r="E20" s="133"/>
      <c r="F20" s="132"/>
      <c r="G20" s="128"/>
      <c r="H20" s="129"/>
      <c r="I20" s="129"/>
    </row>
    <row r="21" spans="2:9" ht="14.15" customHeight="1">
      <c r="B21" s="137" t="s">
        <v>23</v>
      </c>
      <c r="C21" s="124" t="s">
        <v>24</v>
      </c>
      <c r="D21" s="99" t="s">
        <v>25</v>
      </c>
      <c r="E21" s="133" t="s">
        <v>124</v>
      </c>
      <c r="F21" s="132">
        <f>'Loan Aging'!L2+'Loan Aging'!M2+'Loan Aging'!N2</f>
        <v>0</v>
      </c>
      <c r="G21" s="128">
        <f>'Balance Sheet'!B25</f>
        <v>0</v>
      </c>
      <c r="H21" s="129" t="e">
        <f t="shared" ref="H21" si="7">F21/G21*100</f>
        <v>#DIV/0!</v>
      </c>
      <c r="I21" s="129"/>
    </row>
    <row r="22" spans="2:9" ht="14.15" customHeight="1">
      <c r="B22" s="137"/>
      <c r="C22" s="124"/>
      <c r="D22" s="100" t="s">
        <v>26</v>
      </c>
      <c r="E22" s="133"/>
      <c r="F22" s="132"/>
      <c r="G22" s="128"/>
      <c r="H22" s="129"/>
      <c r="I22" s="129"/>
    </row>
    <row r="23" spans="2:9" ht="14.15" customHeight="1">
      <c r="B23" s="137"/>
      <c r="C23" s="124" t="s">
        <v>27</v>
      </c>
      <c r="D23" s="99" t="s">
        <v>28</v>
      </c>
      <c r="E23" s="133" t="s">
        <v>124</v>
      </c>
      <c r="F23" s="132">
        <f>'Balance Sheet'!B21+'Balance Sheet'!B22+'Balance Sheet'!B27+'Balance Sheet'!B28</f>
        <v>0</v>
      </c>
      <c r="G23" s="128">
        <f>'Balance Sheet'!B32</f>
        <v>0</v>
      </c>
      <c r="H23" s="129" t="e">
        <f t="shared" ref="H23" si="8">F23/G23*100</f>
        <v>#DIV/0!</v>
      </c>
      <c r="I23" s="129"/>
    </row>
    <row r="24" spans="2:9" ht="14.15" customHeight="1">
      <c r="B24" s="137"/>
      <c r="C24" s="124"/>
      <c r="D24" s="100" t="s">
        <v>29</v>
      </c>
      <c r="E24" s="133"/>
      <c r="F24" s="132"/>
      <c r="G24" s="128"/>
      <c r="H24" s="129"/>
      <c r="I24" s="129"/>
    </row>
    <row r="25" spans="2:9" ht="14.15" customHeight="1">
      <c r="B25" s="138" t="s">
        <v>30</v>
      </c>
      <c r="C25" s="124" t="s">
        <v>31</v>
      </c>
      <c r="D25" s="99" t="s">
        <v>32</v>
      </c>
      <c r="E25" s="139" t="s">
        <v>146</v>
      </c>
      <c r="F25" s="132">
        <f>'Balance Sheet'!B36</f>
        <v>0</v>
      </c>
      <c r="G25" s="128">
        <f>'Balance Sheet'!E5</f>
        <v>0</v>
      </c>
      <c r="H25" s="129" t="e">
        <f t="shared" ref="H25" si="9">F25/G25*100</f>
        <v>#DIV/0!</v>
      </c>
      <c r="I25" s="129"/>
    </row>
    <row r="26" spans="2:9" ht="14.15" customHeight="1">
      <c r="B26" s="138"/>
      <c r="C26" s="124"/>
      <c r="D26" s="100" t="s">
        <v>33</v>
      </c>
      <c r="E26" s="140"/>
      <c r="F26" s="132"/>
      <c r="G26" s="128"/>
      <c r="H26" s="129"/>
      <c r="I26" s="129"/>
    </row>
    <row r="27" spans="2:9" ht="14.15" customHeight="1">
      <c r="B27" s="138"/>
      <c r="C27" s="124" t="s">
        <v>34</v>
      </c>
      <c r="D27" s="99" t="s">
        <v>35</v>
      </c>
      <c r="E27" s="133" t="s">
        <v>147</v>
      </c>
      <c r="F27" s="132">
        <f>'Income Statement'!B14</f>
        <v>0</v>
      </c>
      <c r="G27" s="128">
        <f>'Balance Sheet'!E18</f>
        <v>0</v>
      </c>
      <c r="H27" s="129" t="e">
        <f t="shared" ref="H27" si="10">F27/G27*100</f>
        <v>#DIV/0!</v>
      </c>
      <c r="I27" s="129"/>
    </row>
    <row r="28" spans="2:9" ht="14.15" customHeight="1">
      <c r="B28" s="138"/>
      <c r="C28" s="124"/>
      <c r="D28" s="100" t="s">
        <v>36</v>
      </c>
      <c r="E28" s="133"/>
      <c r="F28" s="132"/>
      <c r="G28" s="128"/>
      <c r="H28" s="129"/>
      <c r="I28" s="129"/>
    </row>
    <row r="29" spans="2:9" ht="14.15" customHeight="1">
      <c r="B29" s="141" t="s">
        <v>37</v>
      </c>
      <c r="C29" s="124" t="s">
        <v>38</v>
      </c>
      <c r="D29" s="99" t="s">
        <v>55</v>
      </c>
      <c r="E29" s="135" t="s">
        <v>148</v>
      </c>
      <c r="F29" s="132">
        <f>'Balance Sheet'!B21+'Balance Sheet'!B22+'Balance Sheet'!B23</f>
        <v>0</v>
      </c>
      <c r="G29" s="128">
        <f>'Balance Sheet'!B8</f>
        <v>0</v>
      </c>
      <c r="H29" s="129" t="e">
        <f t="shared" ref="H29" si="11">F29/G29*100</f>
        <v>#DIV/0!</v>
      </c>
      <c r="I29" s="129"/>
    </row>
    <row r="30" spans="2:9" ht="11.25" customHeight="1">
      <c r="B30" s="141"/>
      <c r="C30" s="124"/>
      <c r="D30" s="100" t="s">
        <v>39</v>
      </c>
      <c r="E30" s="135"/>
      <c r="F30" s="132"/>
      <c r="G30" s="128"/>
      <c r="H30" s="129"/>
      <c r="I30" s="129"/>
    </row>
    <row r="31" spans="2:9" ht="14.15" customHeight="1">
      <c r="B31" s="141"/>
      <c r="C31" s="124" t="s">
        <v>40</v>
      </c>
      <c r="D31" s="99" t="s">
        <v>141</v>
      </c>
      <c r="E31" s="135" t="s">
        <v>149</v>
      </c>
      <c r="F31" s="132">
        <f>'Balance Sheet'!B21+'Balance Sheet'!B22</f>
        <v>0</v>
      </c>
      <c r="G31" s="128">
        <f>'Balance Sheet'!B18</f>
        <v>0</v>
      </c>
      <c r="H31" s="129" t="e">
        <f t="shared" ref="H31" si="12">F31/G31*100</f>
        <v>#DIV/0!</v>
      </c>
      <c r="I31" s="129"/>
    </row>
    <row r="32" spans="2:9" ht="12" customHeight="1">
      <c r="B32" s="141"/>
      <c r="C32" s="124"/>
      <c r="D32" s="100" t="s">
        <v>41</v>
      </c>
      <c r="E32" s="135"/>
      <c r="F32" s="132"/>
      <c r="G32" s="128"/>
      <c r="H32" s="129"/>
      <c r="I32" s="129"/>
    </row>
    <row r="33" spans="2:9" ht="12" customHeight="1">
      <c r="B33" s="142" t="s">
        <v>142</v>
      </c>
      <c r="C33" s="124" t="s">
        <v>42</v>
      </c>
      <c r="D33" s="99" t="s">
        <v>43</v>
      </c>
      <c r="E33" s="135" t="s">
        <v>148</v>
      </c>
      <c r="F33" s="132">
        <f>('Balance Sheet'!D35-'Balance Sheet'!B35)</f>
        <v>0</v>
      </c>
      <c r="G33" s="128">
        <f>'Balance Sheet'!D35</f>
        <v>0</v>
      </c>
      <c r="H33" s="129" t="e">
        <f t="shared" ref="H33" si="13">F33/G33*100</f>
        <v>#DIV/0!</v>
      </c>
      <c r="I33" s="129"/>
    </row>
    <row r="34" spans="2:9" ht="11.25" customHeight="1">
      <c r="B34" s="142"/>
      <c r="C34" s="124"/>
      <c r="D34" s="100" t="s">
        <v>44</v>
      </c>
      <c r="E34" s="135"/>
      <c r="F34" s="132"/>
      <c r="G34" s="128"/>
      <c r="H34" s="129"/>
      <c r="I34" s="129"/>
    </row>
    <row r="35" spans="2:9" ht="9.75" customHeight="1">
      <c r="B35" s="142"/>
      <c r="C35" s="124" t="s">
        <v>45</v>
      </c>
      <c r="D35" s="99" t="s">
        <v>46</v>
      </c>
      <c r="E35" s="139" t="s">
        <v>150</v>
      </c>
      <c r="F35" s="132">
        <f>'Balance Sheet'!D18-'Balance Sheet'!B18</f>
        <v>0</v>
      </c>
      <c r="G35" s="128">
        <f>'Balance Sheet'!D18</f>
        <v>0</v>
      </c>
      <c r="H35" s="129" t="e">
        <f t="shared" ref="H35" si="14">F35/G35*100</f>
        <v>#DIV/0!</v>
      </c>
      <c r="I35" s="129"/>
    </row>
    <row r="36" spans="2:9" ht="26" customHeight="1" thickBot="1">
      <c r="B36" s="143"/>
      <c r="C36" s="124"/>
      <c r="D36" s="100" t="s">
        <v>54</v>
      </c>
      <c r="E36" s="144"/>
      <c r="F36" s="132"/>
      <c r="G36" s="128"/>
      <c r="H36" s="129"/>
      <c r="I36" s="129"/>
    </row>
    <row r="37" spans="2:9" hidden="1">
      <c r="G37" s="62"/>
    </row>
    <row r="38" spans="2:9" hidden="1">
      <c r="C38" s="120"/>
      <c r="D38" s="63"/>
      <c r="E38" s="64"/>
      <c r="F38" s="65"/>
      <c r="G38" s="65"/>
      <c r="H38" s="65"/>
      <c r="I38" s="64"/>
    </row>
    <row r="39" spans="2:9" hidden="1">
      <c r="C39" s="120"/>
      <c r="D39" s="66"/>
      <c r="E39" s="64"/>
      <c r="F39" s="65"/>
      <c r="G39" s="65"/>
      <c r="H39" s="64"/>
      <c r="I39" s="64"/>
    </row>
    <row r="40" spans="2:9" hidden="1">
      <c r="G40" s="62"/>
    </row>
  </sheetData>
  <sheetProtection selectLockedCells="1"/>
  <mergeCells count="107">
    <mergeCell ref="B33:B36"/>
    <mergeCell ref="G35:G36"/>
    <mergeCell ref="C33:C34"/>
    <mergeCell ref="E33:E34"/>
    <mergeCell ref="F33:F34"/>
    <mergeCell ref="G33:G34"/>
    <mergeCell ref="I33:I34"/>
    <mergeCell ref="C35:C36"/>
    <mergeCell ref="E35:E36"/>
    <mergeCell ref="F35:F36"/>
    <mergeCell ref="H35:H36"/>
    <mergeCell ref="I35:I36"/>
    <mergeCell ref="H33:H34"/>
    <mergeCell ref="B29:B32"/>
    <mergeCell ref="C29:C30"/>
    <mergeCell ref="E29:E30"/>
    <mergeCell ref="F29:F30"/>
    <mergeCell ref="G29:G30"/>
    <mergeCell ref="I29:I30"/>
    <mergeCell ref="C31:C32"/>
    <mergeCell ref="E31:E32"/>
    <mergeCell ref="F31:F32"/>
    <mergeCell ref="G31:G32"/>
    <mergeCell ref="H31:H32"/>
    <mergeCell ref="I31:I32"/>
    <mergeCell ref="H29:H30"/>
    <mergeCell ref="B25:B28"/>
    <mergeCell ref="C25:C26"/>
    <mergeCell ref="E25:E26"/>
    <mergeCell ref="F25:F26"/>
    <mergeCell ref="G25:G26"/>
    <mergeCell ref="I25:I26"/>
    <mergeCell ref="C27:C28"/>
    <mergeCell ref="E27:E28"/>
    <mergeCell ref="F27:F28"/>
    <mergeCell ref="G27:G28"/>
    <mergeCell ref="H27:H28"/>
    <mergeCell ref="I27:I28"/>
    <mergeCell ref="H25:H26"/>
    <mergeCell ref="B21:B24"/>
    <mergeCell ref="C21:C22"/>
    <mergeCell ref="E21:E22"/>
    <mergeCell ref="F21:F22"/>
    <mergeCell ref="G21:G22"/>
    <mergeCell ref="I21:I22"/>
    <mergeCell ref="C23:C24"/>
    <mergeCell ref="E23:E24"/>
    <mergeCell ref="F23:F24"/>
    <mergeCell ref="G23:G24"/>
    <mergeCell ref="H23:H24"/>
    <mergeCell ref="I23:I24"/>
    <mergeCell ref="H21:H22"/>
    <mergeCell ref="I11:I12"/>
    <mergeCell ref="C13:C14"/>
    <mergeCell ref="E13:E14"/>
    <mergeCell ref="F13:F14"/>
    <mergeCell ref="G13:G14"/>
    <mergeCell ref="H13:H14"/>
    <mergeCell ref="I13:I14"/>
    <mergeCell ref="H11:H12"/>
    <mergeCell ref="I19:I20"/>
    <mergeCell ref="H15:H16"/>
    <mergeCell ref="I15:I16"/>
    <mergeCell ref="I17:I18"/>
    <mergeCell ref="C17:C18"/>
    <mergeCell ref="E17:E18"/>
    <mergeCell ref="F17:F18"/>
    <mergeCell ref="G17:G18"/>
    <mergeCell ref="H17:H18"/>
    <mergeCell ref="C19:C20"/>
    <mergeCell ref="E19:E20"/>
    <mergeCell ref="F19:F20"/>
    <mergeCell ref="G19:G20"/>
    <mergeCell ref="H19:H20"/>
    <mergeCell ref="B11:B20"/>
    <mergeCell ref="C11:C12"/>
    <mergeCell ref="E11:E12"/>
    <mergeCell ref="F11:F12"/>
    <mergeCell ref="G11:G12"/>
    <mergeCell ref="C15:C16"/>
    <mergeCell ref="E15:E16"/>
    <mergeCell ref="F15:F16"/>
    <mergeCell ref="G15:G16"/>
    <mergeCell ref="B2:I2"/>
    <mergeCell ref="B3:I3"/>
    <mergeCell ref="A1:I1"/>
    <mergeCell ref="C38:C39"/>
    <mergeCell ref="B4:D4"/>
    <mergeCell ref="B5:B10"/>
    <mergeCell ref="C5:C6"/>
    <mergeCell ref="E5:E6"/>
    <mergeCell ref="F5:F6"/>
    <mergeCell ref="G5:G6"/>
    <mergeCell ref="H5:H6"/>
    <mergeCell ref="I5:I6"/>
    <mergeCell ref="H7:H8"/>
    <mergeCell ref="I7:I8"/>
    <mergeCell ref="E9:E10"/>
    <mergeCell ref="F9:F10"/>
    <mergeCell ref="G9:G10"/>
    <mergeCell ref="H9:H10"/>
    <mergeCell ref="I9:I10"/>
    <mergeCell ref="C7:C8"/>
    <mergeCell ref="C9:C10"/>
    <mergeCell ref="E7:E8"/>
    <mergeCell ref="F7:F8"/>
    <mergeCell ref="G7:G8"/>
  </mergeCells>
  <pageMargins left="0.35" right="0.21" top="0.31" bottom="0.12" header="0.18" footer="0.17"/>
  <pageSetup paperSize="9" orientation="landscape" r:id="rId1"/>
  <ignoredErrors>
    <ignoredError sqref="F5 F7 F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3104-A01B-490B-9801-15085BDCDD95}">
  <sheetPr>
    <tabColor rgb="FFCC00FF"/>
  </sheetPr>
  <dimension ref="A1"/>
  <sheetViews>
    <sheetView workbookViewId="0">
      <selection activeCell="R15" sqref="R15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Loan Aging</vt:lpstr>
      <vt:lpstr>Income Statement</vt:lpstr>
      <vt:lpstr>Balance Sheet</vt:lpstr>
      <vt:lpstr>PEARLS</vt:lpstr>
      <vt:lpstr>Put your Trial Balance Here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2021-05-14T08:21:20Z</cp:lastPrinted>
  <dcterms:created xsi:type="dcterms:W3CDTF">2019-12-18T04:42:17Z</dcterms:created>
  <dcterms:modified xsi:type="dcterms:W3CDTF">2022-08-09T09:52:49Z</dcterms:modified>
</cp:coreProperties>
</file>